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<sst xmlns="http://schemas.openxmlformats.org/spreadsheetml/2006/main" count="1385" uniqueCount="416">
  <si>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</si>
  <si>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</si>
  <si>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</si>
  <si>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</si>
  <si>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</si>
  <si>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</si>
  <si>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</si>
  <si>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</si>
  <si>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</si>
  <si>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</si>
  <si>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</si>
  <si>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</si>
  <si>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</si>
  <si>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</si>
  <si>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</si>
  <si>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</si>
  <si>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</si>
  <si>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</si>
  <si>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</si>
  <si>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</si>
  <si>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</si>
  <si>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</si>
  <si>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</si>
  <si>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</si>
  <si>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</si>
  <si>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</si>
  <si>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</si>
  <si>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</si>
  <si>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</si>
  <si>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</si>
  <si>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</si>
  <si>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</si>
  <si>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</si>
  <si>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</si>
  <si>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</si>
  <si>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</si>
  <si>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</si>
  <si>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</si>
  <si>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</si>
  <si>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</si>
  <si>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</si>
  <si>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</si>
  <si>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</si>
  <si>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</si>
  <si>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</si>
  <si>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</si>
  <si>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</si>
  <si>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</si>
  <si>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</si>
  <si>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</si>
  <si>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</si>
  <si>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</si>
  <si>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</si>
  <si>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</si>
  <si>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</si>
  <si>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</si>
  <si>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</si>
  <si>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</si>
  <si>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</si>
  <si>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</si>
  <si>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Сессия 2 "на макс"</t>
  </si>
  <si>
    <t>22 января 2019г.</t>
  </si>
  <si>
    <t>Черняк Е.В.</t>
  </si>
  <si>
    <t>Сидоров А.Ю.</t>
  </si>
  <si>
    <t>Аушев Е.П.</t>
  </si>
  <si>
    <t>Лотошников В.В.</t>
  </si>
  <si>
    <t>Юн И.В.</t>
  </si>
  <si>
    <t>Бакал М.Э.</t>
  </si>
  <si>
    <t>Аушев П.С.</t>
  </si>
  <si>
    <t>Жевелев С.Н.</t>
  </si>
  <si>
    <t>Кожевников А.Е.</t>
  </si>
  <si>
    <t>Хрулев А.В.</t>
  </si>
  <si>
    <t>Крюкова Э.Г.</t>
  </si>
  <si>
    <t>Ситников А.Ю.</t>
  </si>
  <si>
    <t>Шепеленко Е.А.</t>
  </si>
  <si>
    <t>Обыденов А.Е.</t>
  </si>
  <si>
    <t>Овсиенко С.С.</t>
  </si>
  <si>
    <t>Петрухин К.С.</t>
  </si>
  <si>
    <t>Митин В.Д.</t>
  </si>
  <si>
    <t>Табатадзе М.В.</t>
  </si>
  <si>
    <t>Красинская В.Б.</t>
  </si>
  <si>
    <t>Хазанов С.Х.</t>
  </si>
  <si>
    <r>
      <t>4</t>
    </r>
    <r>
      <rPr>
        <sz val="10"/>
        <color indexed="10"/>
        <rFont val="Arial Cyr"/>
        <family val="2"/>
      </rPr>
      <t>♥</t>
    </r>
  </si>
  <si>
    <t>4♠</t>
  </si>
  <si>
    <r>
      <t>3</t>
    </r>
    <r>
      <rPr>
        <sz val="10"/>
        <color indexed="10"/>
        <rFont val="Arial Cyr"/>
        <family val="2"/>
      </rPr>
      <t>♥</t>
    </r>
  </si>
  <si>
    <t>6♠</t>
  </si>
  <si>
    <t>5♠</t>
  </si>
  <si>
    <t>3♠</t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</si>
  <si>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</si>
  <si>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</si>
  <si>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</si>
  <si>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2♣</t>
  </si>
  <si>
    <t>3NT</t>
  </si>
  <si>
    <r>
      <t>6</t>
    </r>
    <r>
      <rPr>
        <sz val="10"/>
        <color indexed="10"/>
        <rFont val="Arial Cyr"/>
        <family val="2"/>
      </rPr>
      <t>♦</t>
    </r>
  </si>
  <si>
    <t>7♠</t>
  </si>
  <si>
    <t>7NT</t>
  </si>
  <si>
    <t>4♠к</t>
  </si>
  <si>
    <r>
      <t>2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</si>
  <si>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</si>
  <si>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1NT</t>
  </si>
  <si>
    <r>
      <t>4</t>
    </r>
    <r>
      <rPr>
        <sz val="10"/>
        <color indexed="10"/>
        <rFont val="Arial Cyr"/>
        <family val="2"/>
      </rPr>
      <t>♦</t>
    </r>
  </si>
  <si>
    <t>2NT</t>
  </si>
  <si>
    <t>5♣к</t>
  </si>
  <si>
    <t>5♣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</si>
  <si>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</si>
  <si>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</si>
  <si>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</si>
  <si>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</si>
  <si>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4NT</t>
  </si>
  <si>
    <t>=</t>
  </si>
  <si>
    <t>ДВ72</t>
  </si>
  <si>
    <t>Т863</t>
  </si>
  <si>
    <t>К9</t>
  </si>
  <si>
    <t>КВ10</t>
  </si>
  <si>
    <t>985</t>
  </si>
  <si>
    <t>105</t>
  </si>
  <si>
    <t>107653</t>
  </si>
  <si>
    <t>ТД2</t>
  </si>
  <si>
    <t>К63</t>
  </si>
  <si>
    <t>В974</t>
  </si>
  <si>
    <t>ТД842</t>
  </si>
  <si>
    <t>6</t>
  </si>
  <si>
    <t>Т104</t>
  </si>
  <si>
    <t>КД2</t>
  </si>
  <si>
    <t>В</t>
  </si>
  <si>
    <t>987543</t>
  </si>
  <si>
    <t>ТКД874</t>
  </si>
  <si>
    <t>7</t>
  </si>
  <si>
    <t>Т</t>
  </si>
  <si>
    <t>ТВ743</t>
  </si>
  <si>
    <t>32</t>
  </si>
  <si>
    <t>65432</t>
  </si>
  <si>
    <t>В62</t>
  </si>
  <si>
    <t>Д106</t>
  </si>
  <si>
    <t>965</t>
  </si>
  <si>
    <t>КДВ108</t>
  </si>
  <si>
    <t>983</t>
  </si>
  <si>
    <t>98</t>
  </si>
  <si>
    <t>В10</t>
  </si>
  <si>
    <t>Т9</t>
  </si>
  <si>
    <t>КД10754</t>
  </si>
  <si>
    <t>К52</t>
  </si>
  <si>
    <t>Д1082</t>
  </si>
  <si>
    <t>В753</t>
  </si>
  <si>
    <t>В1086</t>
  </si>
  <si>
    <t>5</t>
  </si>
  <si>
    <t>Т63</t>
  </si>
  <si>
    <t>Д98</t>
  </si>
  <si>
    <t>ДВ10932</t>
  </si>
  <si>
    <t>К5</t>
  </si>
  <si>
    <t>62</t>
  </si>
  <si>
    <t>ТК532</t>
  </si>
  <si>
    <t>ТК76</t>
  </si>
  <si>
    <t>ТК104</t>
  </si>
  <si>
    <t>Д94</t>
  </si>
  <si>
    <t>84</t>
  </si>
  <si>
    <t>КВ95</t>
  </si>
  <si>
    <t>К953</t>
  </si>
  <si>
    <t>ДВ7</t>
  </si>
  <si>
    <t>Т4</t>
  </si>
  <si>
    <t>742</t>
  </si>
  <si>
    <t>1082</t>
  </si>
  <si>
    <t>643</t>
  </si>
  <si>
    <t>В763</t>
  </si>
  <si>
    <t>ТД106</t>
  </si>
  <si>
    <t>ТД</t>
  </si>
  <si>
    <t>ТК10985</t>
  </si>
  <si>
    <t>Д</t>
  </si>
  <si>
    <t>83</t>
  </si>
  <si>
    <t>В764</t>
  </si>
  <si>
    <t>2</t>
  </si>
  <si>
    <t>К109852</t>
  </si>
  <si>
    <t>86543</t>
  </si>
  <si>
    <t>К42</t>
  </si>
  <si>
    <t>Т72</t>
  </si>
  <si>
    <t>КДВ7</t>
  </si>
  <si>
    <t>10973</t>
  </si>
  <si>
    <t>63</t>
  </si>
  <si>
    <t>865</t>
  </si>
  <si>
    <t>Т102</t>
  </si>
  <si>
    <t>Т86</t>
  </si>
  <si>
    <t>Д105</t>
  </si>
  <si>
    <t>КДВ2</t>
  </si>
  <si>
    <t>9</t>
  </si>
  <si>
    <t>ДВ5</t>
  </si>
  <si>
    <t>КВ984</t>
  </si>
  <si>
    <t>10743</t>
  </si>
  <si>
    <t>КДВ9</t>
  </si>
  <si>
    <t>Т75</t>
  </si>
  <si>
    <t>КДВ</t>
  </si>
  <si>
    <t>В82</t>
  </si>
  <si>
    <t>765</t>
  </si>
  <si>
    <t>Д2</t>
  </si>
  <si>
    <t>Т642</t>
  </si>
  <si>
    <t>9643</t>
  </si>
  <si>
    <t>Т1082</t>
  </si>
  <si>
    <t>1086</t>
  </si>
  <si>
    <t>1098</t>
  </si>
  <si>
    <t>ТК5</t>
  </si>
  <si>
    <t>43</t>
  </si>
  <si>
    <t>КВ943</t>
  </si>
  <si>
    <t>753</t>
  </si>
  <si>
    <t>Д107</t>
  </si>
  <si>
    <t>108764</t>
  </si>
  <si>
    <t>К102</t>
  </si>
  <si>
    <t>Т1074</t>
  </si>
  <si>
    <t>Т83</t>
  </si>
  <si>
    <t>ТКД1052</t>
  </si>
  <si>
    <t>Т5</t>
  </si>
  <si>
    <t>В9754</t>
  </si>
  <si>
    <t>В63</t>
  </si>
  <si>
    <t>К62</t>
  </si>
  <si>
    <t>В93</t>
  </si>
  <si>
    <t>Д6</t>
  </si>
  <si>
    <t>874</t>
  </si>
  <si>
    <t>Д9853</t>
  </si>
  <si>
    <t>В853</t>
  </si>
  <si>
    <t>КДВ1065</t>
  </si>
  <si>
    <t>КВ</t>
  </si>
  <si>
    <t>76</t>
  </si>
  <si>
    <t>КВ87</t>
  </si>
  <si>
    <t>98743</t>
  </si>
  <si>
    <t>Д4</t>
  </si>
  <si>
    <t>ТД104</t>
  </si>
  <si>
    <t>1065</t>
  </si>
  <si>
    <t>97532</t>
  </si>
  <si>
    <t>К92</t>
  </si>
  <si>
    <t>ТД943</t>
  </si>
  <si>
    <t>Т1086</t>
  </si>
  <si>
    <t>Т105</t>
  </si>
  <si>
    <t>ТК1087</t>
  </si>
  <si>
    <t>В8</t>
  </si>
  <si>
    <t>ДВ</t>
  </si>
  <si>
    <t>Д53</t>
  </si>
  <si>
    <t>105432</t>
  </si>
  <si>
    <t>К82</t>
  </si>
  <si>
    <t>942</t>
  </si>
  <si>
    <t>Д976</t>
  </si>
  <si>
    <t>К974</t>
  </si>
  <si>
    <t>97643</t>
  </si>
  <si>
    <t>В6</t>
  </si>
  <si>
    <t>ТК</t>
  </si>
  <si>
    <t>В73</t>
  </si>
  <si>
    <t>109732</t>
  </si>
  <si>
    <t>КВ53</t>
  </si>
  <si>
    <t>КД852</t>
  </si>
  <si>
    <t>964</t>
  </si>
  <si>
    <t>ТД42</t>
  </si>
  <si>
    <t>Т106</t>
  </si>
  <si>
    <t>ТК732</t>
  </si>
  <si>
    <t>К</t>
  </si>
  <si>
    <t>97</t>
  </si>
  <si>
    <t>94</t>
  </si>
  <si>
    <t>ДВ8</t>
  </si>
  <si>
    <t>ТВ8654</t>
  </si>
  <si>
    <t>987542</t>
  </si>
  <si>
    <t>107</t>
  </si>
  <si>
    <t>108</t>
  </si>
  <si>
    <t>К6</t>
  </si>
  <si>
    <t>Т832</t>
  </si>
  <si>
    <t>Т3</t>
  </si>
  <si>
    <t>КВ952</t>
  </si>
  <si>
    <t>ДВ3</t>
  </si>
  <si>
    <t>В986</t>
  </si>
  <si>
    <t>Д643</t>
  </si>
  <si>
    <t>Т10</t>
  </si>
  <si>
    <t>КД954</t>
  </si>
  <si>
    <t>Д1074</t>
  </si>
  <si>
    <t>Т7</t>
  </si>
  <si>
    <t>Д7</t>
  </si>
  <si>
    <t>КВ82</t>
  </si>
  <si>
    <t>ТВ972</t>
  </si>
  <si>
    <t>КВ65</t>
  </si>
  <si>
    <t>74</t>
  </si>
  <si>
    <t>1094</t>
  </si>
  <si>
    <t>К864</t>
  </si>
  <si>
    <t>Т10932</t>
  </si>
  <si>
    <t>96</t>
  </si>
  <si>
    <t>ТД76</t>
  </si>
  <si>
    <t>53</t>
  </si>
  <si>
    <t>КДВ8532</t>
  </si>
  <si>
    <t>Д10</t>
  </si>
  <si>
    <t>765432</t>
  </si>
  <si>
    <t>ТКВ</t>
  </si>
  <si>
    <t>В632</t>
  </si>
  <si>
    <t>ТК94</t>
  </si>
  <si>
    <t>ТК863</t>
  </si>
  <si>
    <t>ТКВ9</t>
  </si>
  <si>
    <t>Д1098</t>
  </si>
  <si>
    <t>Д108</t>
  </si>
  <si>
    <t>95</t>
  </si>
  <si>
    <t>8</t>
  </si>
  <si>
    <t>5432</t>
  </si>
  <si>
    <t>75</t>
  </si>
  <si>
    <t>ДВ10742</t>
  </si>
  <si>
    <t>ТВ96</t>
  </si>
  <si>
    <t>8642</t>
  </si>
  <si>
    <t>Т93</t>
  </si>
  <si>
    <t>ДВ105</t>
  </si>
  <si>
    <t>Д1065</t>
  </si>
  <si>
    <t>Д632</t>
  </si>
  <si>
    <t>КД8543</t>
  </si>
  <si>
    <t>ТК7</t>
  </si>
  <si>
    <t>ТВ7</t>
  </si>
  <si>
    <t>72</t>
  </si>
  <si>
    <t>93</t>
  </si>
  <si>
    <t>КВ842</t>
  </si>
  <si>
    <t>К1054</t>
  </si>
  <si>
    <t>Д9</t>
  </si>
  <si>
    <t>В10752</t>
  </si>
  <si>
    <t>ТК107</t>
  </si>
  <si>
    <t>КД5</t>
  </si>
  <si>
    <t>К2</t>
  </si>
  <si>
    <t>Т943</t>
  </si>
  <si>
    <t>ДВ54</t>
  </si>
  <si>
    <t>9876</t>
  </si>
  <si>
    <t>ТВ654</t>
  </si>
  <si>
    <t>832</t>
  </si>
  <si>
    <t>ТВ104</t>
  </si>
  <si>
    <t>10873</t>
  </si>
  <si>
    <t>КД8</t>
  </si>
  <si>
    <t>КД9</t>
  </si>
  <si>
    <t>В876532</t>
  </si>
  <si>
    <t>ТВ106</t>
  </si>
  <si>
    <t>В653</t>
  </si>
  <si>
    <t>9542</t>
  </si>
  <si>
    <t>К543</t>
  </si>
  <si>
    <t>842</t>
  </si>
  <si>
    <t>109</t>
  </si>
  <si>
    <t>В1073</t>
  </si>
  <si>
    <t>Д872</t>
  </si>
  <si>
    <t>Т107</t>
  </si>
  <si>
    <t>ТК4</t>
  </si>
  <si>
    <t>ТК8</t>
  </si>
  <si>
    <t>Д74</t>
  </si>
  <si>
    <t>ТВ6</t>
  </si>
  <si>
    <t>В87632</t>
  </si>
  <si>
    <t>В2</t>
  </si>
  <si>
    <t>952</t>
  </si>
  <si>
    <t>ТКД1097</t>
  </si>
  <si>
    <t>10653</t>
  </si>
  <si>
    <t>К8743</t>
  </si>
  <si>
    <t>КД10</t>
  </si>
  <si>
    <t>ТК98</t>
  </si>
  <si>
    <t>В6432</t>
  </si>
  <si>
    <t>ТК3</t>
  </si>
  <si>
    <t>ТД103</t>
  </si>
  <si>
    <t>Т1043</t>
  </si>
  <si>
    <t>ТВ108765</t>
  </si>
  <si>
    <t>К85</t>
  </si>
  <si>
    <t>42</t>
  </si>
  <si>
    <t>В875</t>
  </si>
  <si>
    <t>108654</t>
  </si>
  <si>
    <t>В72</t>
  </si>
  <si>
    <t>К3</t>
  </si>
  <si>
    <t>Д62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</si>
  <si>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</si>
  <si>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</si>
  <si>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</si>
  <si>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</si>
  <si>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</si>
  <si>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</si>
  <si>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N, +650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</si>
  <si>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</si>
  <si>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</si>
  <si>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</si>
  <si>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</si>
  <si>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</si>
  <si>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7NT, S, +2220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</si>
  <si>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</si>
  <si>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</si>
  <si>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</si>
  <si>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</si>
  <si>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+600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</si>
  <si>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</si>
  <si>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</si>
  <si>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</si>
  <si>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</si>
  <si>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</si>
  <si>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</si>
  <si>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</si>
  <si>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</si>
  <si>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</si>
  <si>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</si>
  <si>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</si>
  <si>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+90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</si>
  <si>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</si>
  <si>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</si>
  <si>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1♠, S, +140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</si>
  <si>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</si>
  <si>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</si>
  <si>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E, -990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</si>
  <si>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</si>
  <si>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</si>
  <si>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+500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</si>
  <si>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</si>
  <si>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</si>
  <si>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</si>
  <si>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5♣*, W, +200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</si>
  <si>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</si>
  <si>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</si>
  <si>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+450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</si>
  <si>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</si>
  <si>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</si>
  <si>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W, -140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</si>
  <si>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</si>
  <si>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</si>
  <si>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</si>
  <si>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-630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</si>
  <si>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</si>
  <si>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</si>
  <si>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</si>
  <si>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4♣*, N, -300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</si>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</sst>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9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0" xfId="59" applyFont="1" applyBorder="1" applyAlignment="1" applyProtection="1">
      <alignment horizontal="centerContinuous"/>
      <protection locked="0"/>
    </xf>
    <xf numFmtId="176" fontId="4" fillId="0" borderId="0" xfId="58" applyNumberFormat="1" applyFont="1">
      <alignment/>
      <protection/>
    </xf>
    <xf numFmtId="176" fontId="5" fillId="0" borderId="0" xfId="58" applyNumberFormat="1" applyFont="1" applyBorder="1">
      <alignment/>
      <protection/>
    </xf>
    <xf numFmtId="176" fontId="13" fillId="0" borderId="0" xfId="58" applyNumberFormat="1" applyFont="1" applyBorder="1">
      <alignment/>
      <protection/>
    </xf>
    <xf numFmtId="0" fontId="6" fillId="0" borderId="0" xfId="58" applyFont="1" applyAlignment="1" quotePrefix="1">
      <alignment horizontal="center"/>
      <protection/>
    </xf>
    <xf numFmtId="0" fontId="7" fillId="0" borderId="0" xfId="58" applyFont="1" applyBorder="1">
      <alignment/>
      <protection/>
    </xf>
    <xf numFmtId="0" fontId="6" fillId="0" borderId="0" xfId="58" applyFont="1" applyBorder="1" applyAlignment="1">
      <alignment horizontal="centerContinuous"/>
      <protection/>
    </xf>
    <xf numFmtId="176" fontId="2" fillId="0" borderId="0" xfId="58" applyNumberFormat="1" applyFont="1">
      <alignment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176" fontId="2" fillId="0" borderId="0" xfId="58" applyNumberFormat="1" applyFont="1" applyBorder="1">
      <alignment/>
      <protection/>
    </xf>
    <xf numFmtId="0" fontId="11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4" fillId="0" borderId="0" xfId="58" applyFont="1" applyBorder="1">
      <alignment/>
      <protection/>
    </xf>
    <xf numFmtId="0" fontId="11" fillId="0" borderId="0" xfId="58" applyFont="1" applyBorder="1" applyAlignment="1">
      <alignment horizontal="center"/>
      <protection/>
    </xf>
    <xf numFmtId="177" fontId="2" fillId="0" borderId="0" xfId="58" applyNumberFormat="1" applyFont="1" applyBorder="1" applyAlignment="1" applyProtection="1">
      <alignment horizontal="center"/>
      <protection locked="0"/>
    </xf>
    <xf numFmtId="1" fontId="2" fillId="0" borderId="0" xfId="58" applyNumberFormat="1" applyFont="1" applyBorder="1" applyAlignment="1" applyProtection="1">
      <alignment horizontal="centerContinuous"/>
      <protection locked="0"/>
    </xf>
    <xf numFmtId="177" fontId="2" fillId="0" borderId="0" xfId="58" applyNumberFormat="1" applyFont="1" applyBorder="1" applyAlignment="1" applyProtection="1">
      <alignment horizontal="centerContinuous"/>
      <protection locked="0"/>
    </xf>
    <xf numFmtId="0" fontId="8" fillId="0" borderId="0" xfId="58" applyFont="1">
      <alignment/>
      <protection/>
    </xf>
    <xf numFmtId="176" fontId="9" fillId="33" borderId="10" xfId="58" applyNumberFormat="1" applyFont="1" applyFill="1" applyBorder="1" applyAlignment="1">
      <alignment horizontal="center"/>
      <protection/>
    </xf>
    <xf numFmtId="0" fontId="12" fillId="33" borderId="10" xfId="58" applyFont="1" applyFill="1" applyBorder="1" applyAlignment="1">
      <alignment horizontal="center"/>
      <protection/>
    </xf>
    <xf numFmtId="0" fontId="9" fillId="33" borderId="10" xfId="58" applyFont="1" applyFill="1" applyBorder="1" applyAlignment="1">
      <alignment horizontal="center"/>
      <protection/>
    </xf>
    <xf numFmtId="0" fontId="9" fillId="33" borderId="11" xfId="58" applyFont="1" applyFill="1" applyBorder="1" applyAlignment="1">
      <alignment horizontal="centerContinuous"/>
      <protection/>
    </xf>
    <xf numFmtId="0" fontId="9" fillId="33" borderId="12" xfId="58" applyFont="1" applyFill="1" applyBorder="1" applyAlignment="1">
      <alignment horizontal="centerContinuous"/>
      <protection/>
    </xf>
    <xf numFmtId="176" fontId="9" fillId="33" borderId="13" xfId="58" applyNumberFormat="1" applyFont="1" applyFill="1" applyBorder="1" applyAlignment="1">
      <alignment horizontal="center"/>
      <protection/>
    </xf>
    <xf numFmtId="0" fontId="12" fillId="33" borderId="13" xfId="58" applyFont="1" applyFill="1" applyBorder="1" applyAlignment="1">
      <alignment horizontal="center"/>
      <protection/>
    </xf>
    <xf numFmtId="0" fontId="9" fillId="33" borderId="13" xfId="58" applyFont="1" applyFill="1" applyBorder="1" applyAlignment="1">
      <alignment horizontal="center"/>
      <protection/>
    </xf>
    <xf numFmtId="0" fontId="9" fillId="33" borderId="14" xfId="58" applyFont="1" applyFill="1" applyBorder="1" applyAlignment="1">
      <alignment horizontal="center"/>
      <protection/>
    </xf>
    <xf numFmtId="176" fontId="4" fillId="0" borderId="14" xfId="58" applyNumberFormat="1" applyFont="1" applyBorder="1" applyAlignment="1">
      <alignment horizontal="center"/>
      <protection/>
    </xf>
    <xf numFmtId="176" fontId="4" fillId="0" borderId="12" xfId="58" applyNumberFormat="1" applyFont="1" applyBorder="1" applyAlignment="1">
      <alignment horizontal="center"/>
      <protection/>
    </xf>
    <xf numFmtId="0" fontId="11" fillId="0" borderId="0" xfId="58" applyFont="1">
      <alignment/>
      <protection/>
    </xf>
    <xf numFmtId="176" fontId="4" fillId="0" borderId="0" xfId="58" applyNumberFormat="1" applyFont="1" applyBorder="1" applyAlignment="1">
      <alignment horizontal="center"/>
      <protection/>
    </xf>
    <xf numFmtId="176" fontId="10" fillId="0" borderId="0" xfId="58" applyNumberFormat="1" applyFont="1" applyBorder="1" applyAlignment="1">
      <alignment horizontal="center"/>
      <protection/>
    </xf>
    <xf numFmtId="0" fontId="2" fillId="0" borderId="0" xfId="56">
      <alignment/>
      <protection/>
    </xf>
    <xf numFmtId="0" fontId="11" fillId="0" borderId="0" xfId="56" applyFont="1">
      <alignment/>
      <protection/>
    </xf>
    <xf numFmtId="10" fontId="2" fillId="0" borderId="0" xfId="56" applyNumberFormat="1">
      <alignment/>
      <protection/>
    </xf>
    <xf numFmtId="176" fontId="9" fillId="33" borderId="15" xfId="58" applyNumberFormat="1" applyFont="1" applyFill="1" applyBorder="1" applyAlignment="1">
      <alignment horizontal="center"/>
      <protection/>
    </xf>
    <xf numFmtId="176" fontId="9" fillId="33" borderId="16" xfId="58" applyNumberFormat="1" applyFont="1" applyFill="1" applyBorder="1" applyAlignment="1">
      <alignment horizontal="center"/>
      <protection/>
    </xf>
    <xf numFmtId="176" fontId="4" fillId="0" borderId="17" xfId="58" applyNumberFormat="1" applyFont="1" applyBorder="1" applyAlignment="1">
      <alignment horizontal="center"/>
      <protection/>
    </xf>
    <xf numFmtId="0" fontId="11" fillId="0" borderId="18" xfId="56" applyFont="1" applyBorder="1" applyAlignment="1">
      <alignment horizontal="center"/>
      <protection/>
    </xf>
    <xf numFmtId="0" fontId="11" fillId="0" borderId="19" xfId="56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6" applyFont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10" fontId="2" fillId="0" borderId="0" xfId="56" applyNumberForma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34" borderId="0" xfId="55" applyFont="1" applyFill="1" applyAlignment="1">
      <alignment horizontal="center"/>
      <protection/>
    </xf>
    <xf numFmtId="0" fontId="16" fillId="34" borderId="0" xfId="55" applyFont="1" applyFill="1" applyBorder="1" applyAlignment="1">
      <alignment horizontal="centerContinuous"/>
      <protection/>
    </xf>
    <xf numFmtId="0" fontId="19" fillId="34" borderId="0" xfId="55" applyFont="1" applyFill="1" applyAlignment="1">
      <alignment horizontal="center"/>
      <protection/>
    </xf>
    <xf numFmtId="4" fontId="17" fillId="34" borderId="0" xfId="55" applyNumberFormat="1" applyFont="1" applyFill="1" applyAlignment="1">
      <alignment horizontal="center"/>
      <protection/>
    </xf>
    <xf numFmtId="0" fontId="20" fillId="0" borderId="20" xfId="56" applyNumberFormat="1" applyFont="1" applyBorder="1" applyAlignment="1">
      <alignment horizontal="center"/>
      <protection/>
    </xf>
    <xf numFmtId="2" fontId="0" fillId="0" borderId="21" xfId="56" applyNumberFormat="1" applyFont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7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76" fontId="9" fillId="33" borderId="24" xfId="58" applyNumberFormat="1" applyFont="1" applyFill="1" applyBorder="1" applyAlignment="1">
      <alignment horizontal="center"/>
      <protection/>
    </xf>
    <xf numFmtId="0" fontId="12" fillId="33" borderId="24" xfId="58" applyFont="1" applyFill="1" applyBorder="1" applyAlignment="1">
      <alignment horizontal="center"/>
      <protection/>
    </xf>
    <xf numFmtId="0" fontId="9" fillId="33" borderId="24" xfId="58" applyFont="1" applyFill="1" applyBorder="1" applyAlignment="1">
      <alignment horizontal="center"/>
      <protection/>
    </xf>
    <xf numFmtId="177" fontId="2" fillId="0" borderId="14" xfId="58" applyNumberFormat="1" applyFont="1" applyFill="1" applyBorder="1" applyAlignment="1" applyProtection="1">
      <alignment horizontal="center"/>
      <protection locked="0"/>
    </xf>
    <xf numFmtId="0" fontId="11" fillId="0" borderId="12" xfId="58" applyFont="1" applyFill="1" applyBorder="1" applyAlignment="1">
      <alignment horizontal="center"/>
      <protection/>
    </xf>
    <xf numFmtId="0" fontId="11" fillId="0" borderId="14" xfId="58" applyFont="1" applyFill="1" applyBorder="1" applyAlignment="1">
      <alignment horizontal="center"/>
      <protection/>
    </xf>
    <xf numFmtId="0" fontId="2" fillId="0" borderId="0" xfId="58" applyFont="1" quotePrefix="1">
      <alignment/>
      <protection/>
    </xf>
    <xf numFmtId="0" fontId="2" fillId="0" borderId="0" xfId="56" applyAlignment="1">
      <alignment horizontal="left"/>
      <protection/>
    </xf>
    <xf numFmtId="2" fontId="2" fillId="0" borderId="0" xfId="56" applyNumberFormat="1">
      <alignment/>
      <protection/>
    </xf>
    <xf numFmtId="176" fontId="10" fillId="0" borderId="12" xfId="58" applyNumberFormat="1" applyFont="1" applyFill="1" applyBorder="1" applyAlignment="1">
      <alignment horizontal="center"/>
      <protection/>
    </xf>
    <xf numFmtId="176" fontId="4" fillId="0" borderId="14" xfId="58" applyNumberFormat="1" applyFont="1" applyFill="1" applyBorder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6" fontId="10" fillId="0" borderId="14" xfId="58" applyNumberFormat="1" applyFont="1" applyFill="1" applyBorder="1" applyAlignment="1">
      <alignment horizontal="center"/>
      <protection/>
    </xf>
    <xf numFmtId="176" fontId="4" fillId="0" borderId="12" xfId="58" applyNumberFormat="1" applyFont="1" applyFill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2" fillId="0" borderId="25" xfId="58" applyFont="1" applyBorder="1" applyAlignment="1">
      <alignment horizontal="center"/>
      <protection/>
    </xf>
    <xf numFmtId="0" fontId="23" fillId="0" borderId="26" xfId="58" applyFont="1" applyBorder="1" applyAlignment="1">
      <alignment horizontal="center"/>
      <protection/>
    </xf>
    <xf numFmtId="0" fontId="24" fillId="0" borderId="26" xfId="58" applyFont="1" applyBorder="1" applyAlignment="1">
      <alignment horizontal="center"/>
      <protection/>
    </xf>
    <xf numFmtId="0" fontId="25" fillId="0" borderId="26" xfId="59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Continuous"/>
      <protection locked="0"/>
    </xf>
    <xf numFmtId="1" fontId="25" fillId="0" borderId="26" xfId="58" applyNumberFormat="1" applyFont="1" applyBorder="1" applyAlignment="1" applyProtection="1">
      <alignment horizontal="centerContinuous"/>
      <protection locked="0"/>
    </xf>
    <xf numFmtId="177" fontId="25" fillId="0" borderId="26" xfId="58" applyNumberFormat="1" applyFont="1" applyBorder="1" applyAlignment="1" applyProtection="1">
      <alignment horizontal="center"/>
      <protection locked="0"/>
    </xf>
    <xf numFmtId="0" fontId="22" fillId="0" borderId="27" xfId="58" applyFont="1" applyBorder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2" fillId="0" borderId="28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7" fillId="0" borderId="0" xfId="57" applyFont="1" applyBorder="1">
      <alignment/>
      <protection/>
    </xf>
    <xf numFmtId="0" fontId="28" fillId="0" borderId="0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left"/>
      <protection locked="0"/>
    </xf>
    <xf numFmtId="177" fontId="25" fillId="0" borderId="0" xfId="57" applyNumberFormat="1" applyFont="1" applyBorder="1" applyAlignment="1" applyProtection="1">
      <alignment horizontal="center"/>
      <protection locked="0"/>
    </xf>
    <xf numFmtId="0" fontId="22" fillId="0" borderId="29" xfId="57" applyFont="1" applyBorder="1" applyAlignment="1">
      <alignment horizontal="center"/>
      <protection/>
    </xf>
    <xf numFmtId="0" fontId="26" fillId="0" borderId="0" xfId="57" applyFont="1" applyAlignment="1">
      <alignment horizontal="center"/>
      <protection/>
    </xf>
    <xf numFmtId="0" fontId="29" fillId="0" borderId="0" xfId="59" applyFont="1" applyBorder="1" applyAlignment="1" applyProtection="1">
      <alignment horizontal="right"/>
      <protection locked="0"/>
    </xf>
    <xf numFmtId="1" fontId="25" fillId="0" borderId="0" xfId="57" applyNumberFormat="1" applyFont="1" applyBorder="1" applyAlignment="1" applyProtection="1">
      <alignment horizontal="centerContinuous"/>
      <protection locked="0"/>
    </xf>
    <xf numFmtId="0" fontId="28" fillId="0" borderId="28" xfId="59" applyFont="1" applyBorder="1" applyAlignment="1" applyProtection="1">
      <alignment horizontal="right"/>
      <protection locked="0"/>
    </xf>
    <xf numFmtId="49" fontId="25" fillId="0" borderId="0" xfId="57" applyNumberFormat="1" applyFont="1" applyBorder="1" applyAlignment="1">
      <alignment horizontal="left"/>
      <protection/>
    </xf>
    <xf numFmtId="0" fontId="25" fillId="0" borderId="0" xfId="57" applyFont="1">
      <alignment/>
      <protection/>
    </xf>
    <xf numFmtId="49" fontId="25" fillId="0" borderId="0" xfId="57" applyNumberFormat="1" applyFont="1" applyAlignment="1">
      <alignment horizontal="left"/>
      <protection/>
    </xf>
    <xf numFmtId="0" fontId="29" fillId="0" borderId="28" xfId="59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177" fontId="25" fillId="0" borderId="0" xfId="57" applyNumberFormat="1" applyFont="1" applyBorder="1" applyAlignment="1" applyProtection="1">
      <alignment horizontal="centerContinuous"/>
      <protection locked="0"/>
    </xf>
    <xf numFmtId="0" fontId="30" fillId="0" borderId="0" xfId="59" applyFont="1" applyBorder="1" applyAlignment="1" applyProtection="1">
      <alignment horizontal="left"/>
      <protection locked="0"/>
    </xf>
    <xf numFmtId="0" fontId="32" fillId="0" borderId="28" xfId="59" applyFont="1" applyBorder="1" applyAlignment="1" applyProtection="1">
      <alignment horizontal="right"/>
      <protection locked="0"/>
    </xf>
    <xf numFmtId="0" fontId="32" fillId="0" borderId="0" xfId="59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right"/>
      <protection locked="0"/>
    </xf>
    <xf numFmtId="0" fontId="25" fillId="0" borderId="0" xfId="57" applyFont="1" applyBorder="1" applyAlignment="1">
      <alignment horizontal="left"/>
      <protection/>
    </xf>
    <xf numFmtId="0" fontId="25" fillId="0" borderId="28" xfId="57" applyFont="1" applyBorder="1">
      <alignment/>
      <protection/>
    </xf>
    <xf numFmtId="0" fontId="25" fillId="0" borderId="0" xfId="57" applyFont="1" applyBorder="1">
      <alignment/>
      <protection/>
    </xf>
    <xf numFmtId="0" fontId="33" fillId="0" borderId="0" xfId="57" applyFont="1" applyBorder="1" applyAlignment="1">
      <alignment horizontal="right"/>
      <protection/>
    </xf>
    <xf numFmtId="0" fontId="25" fillId="0" borderId="29" xfId="57" applyFont="1" applyBorder="1">
      <alignment/>
      <protection/>
    </xf>
    <xf numFmtId="0" fontId="26" fillId="0" borderId="0" xfId="57" applyFont="1">
      <alignment/>
      <protection/>
    </xf>
    <xf numFmtId="0" fontId="22" fillId="0" borderId="30" xfId="58" applyFont="1" applyBorder="1" applyAlignment="1">
      <alignment horizontal="center"/>
      <protection/>
    </xf>
    <xf numFmtId="0" fontId="23" fillId="0" borderId="31" xfId="58" applyFont="1" applyBorder="1" applyAlignment="1">
      <alignment horizontal="center"/>
      <protection/>
    </xf>
    <xf numFmtId="0" fontId="24" fillId="0" borderId="31" xfId="58" applyFont="1" applyBorder="1" applyAlignment="1">
      <alignment horizontal="center"/>
      <protection/>
    </xf>
    <xf numFmtId="0" fontId="25" fillId="0" borderId="31" xfId="59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Continuous"/>
      <protection locked="0"/>
    </xf>
    <xf numFmtId="1" fontId="25" fillId="0" borderId="31" xfId="58" applyNumberFormat="1" applyFont="1" applyBorder="1" applyAlignment="1" applyProtection="1">
      <alignment horizontal="centerContinuous"/>
      <protection locked="0"/>
    </xf>
    <xf numFmtId="177" fontId="25" fillId="0" borderId="31" xfId="58" applyNumberFormat="1" applyFont="1" applyBorder="1" applyAlignment="1" applyProtection="1">
      <alignment horizontal="center"/>
      <protection locked="0"/>
    </xf>
    <xf numFmtId="0" fontId="22" fillId="0" borderId="32" xfId="58" applyFont="1" applyBorder="1" applyAlignment="1">
      <alignment horizontal="center"/>
      <protection/>
    </xf>
    <xf numFmtId="0" fontId="26" fillId="0" borderId="0" xfId="58" applyFont="1">
      <alignment/>
      <protection/>
    </xf>
    <xf numFmtId="1" fontId="2" fillId="0" borderId="14" xfId="58" applyNumberFormat="1" applyFont="1" applyFill="1" applyBorder="1" applyAlignment="1" applyProtection="1">
      <alignment horizontal="centerContinuous"/>
      <protection locked="0"/>
    </xf>
    <xf numFmtId="177" fontId="2" fillId="0" borderId="0" xfId="57" applyNumberFormat="1" applyFont="1" applyBorder="1" applyAlignment="1" applyProtection="1">
      <alignment horizontal="center"/>
      <protection locked="0"/>
    </xf>
    <xf numFmtId="0" fontId="34" fillId="0" borderId="0" xfId="57" applyNumberFormat="1" applyFont="1" applyBorder="1" applyAlignment="1">
      <alignment horizontal="center"/>
      <protection/>
    </xf>
    <xf numFmtId="0" fontId="35" fillId="0" borderId="29" xfId="57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>
      <alignment horizontal="center"/>
      <protection/>
    </xf>
    <xf numFmtId="1" fontId="2" fillId="0" borderId="29" xfId="57" applyNumberFormat="1" applyFont="1" applyBorder="1" applyAlignment="1">
      <alignment horizontal="center"/>
      <protection/>
    </xf>
    <xf numFmtId="1" fontId="2" fillId="0" borderId="0" xfId="57" applyNumberFormat="1" applyFont="1" applyBorder="1" applyAlignment="1" applyProtection="1">
      <alignment horizontal="right"/>
      <protection locked="0"/>
    </xf>
    <xf numFmtId="1" fontId="2" fillId="0" borderId="29" xfId="57" applyNumberFormat="1" applyFont="1" applyBorder="1" applyAlignment="1">
      <alignment horizontal="left"/>
      <protection/>
    </xf>
    <xf numFmtId="10" fontId="21" fillId="2" borderId="21" xfId="56" applyNumberFormat="1" applyFont="1" applyFill="1" applyBorder="1" applyAlignment="1">
      <alignment horizontal="center"/>
      <protection/>
    </xf>
    <xf numFmtId="0" fontId="2" fillId="0" borderId="14" xfId="0" applyNumberFormat="1" applyFont="1" applyFill="1" applyBorder="1" applyAlignment="1">
      <alignment horizontal="center"/>
    </xf>
    <xf numFmtId="1" fontId="2" fillId="0" borderId="14" xfId="58" applyNumberFormat="1" applyFont="1" applyFill="1" applyBorder="1" applyAlignment="1" applyProtection="1" quotePrefix="1">
      <alignment horizontal="centerContinuous"/>
      <protection locked="0"/>
    </xf>
    <xf numFmtId="0" fontId="2" fillId="0" borderId="12" xfId="58" applyNumberFormat="1" applyFont="1" applyFill="1" applyBorder="1" applyAlignment="1" applyProtection="1">
      <alignment horizontal="center"/>
      <protection locked="0"/>
    </xf>
    <xf numFmtId="176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76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0" fontId="2" fillId="0" borderId="21" xfId="56" applyBorder="1" applyAlignment="1">
      <alignment horizontal="center"/>
      <protection/>
    </xf>
    <xf numFmtId="0" fontId="11" fillId="0" borderId="20" xfId="56" applyFont="1" applyFill="1" applyBorder="1" applyAlignment="1">
      <alignment horizontal="center"/>
      <protection/>
    </xf>
    <xf numFmtId="0" fontId="11" fillId="0" borderId="20" xfId="56" applyFont="1" applyBorder="1" applyAlignment="1">
      <alignment horizontal="center"/>
      <protection/>
    </xf>
    <xf numFmtId="49" fontId="25" fillId="0" borderId="0" xfId="57" applyNumberFormat="1" applyFont="1" applyAlignment="1" quotePrefix="1">
      <alignment horizontal="left"/>
      <protection/>
    </xf>
    <xf numFmtId="1" fontId="33" fillId="0" borderId="0" xfId="57" applyNumberFormat="1" applyFont="1" applyBorder="1" applyAlignment="1" applyProtection="1">
      <alignment horizontal="left"/>
      <protection locked="0"/>
    </xf>
    <xf numFmtId="0" fontId="33" fillId="0" borderId="0" xfId="57" applyFont="1" applyBorder="1" applyAlignment="1">
      <alignment horizontal="left"/>
      <protection/>
    </xf>
    <xf numFmtId="49" fontId="25" fillId="0" borderId="0" xfId="57" applyNumberFormat="1" applyFont="1" applyBorder="1" applyAlignment="1" quotePrefix="1">
      <alignment horizontal="left"/>
      <protection/>
    </xf>
    <xf numFmtId="49" fontId="25" fillId="0" borderId="0" xfId="57" applyNumberFormat="1" applyFont="1" applyBorder="1" applyAlignment="1" applyProtection="1" quotePrefix="1">
      <alignment horizontal="left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59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72" customFormat="1" ht="12.75">
      <c r="A1" s="47" t="s">
        <v>60</v>
      </c>
      <c r="B1" s="44"/>
      <c r="C1" s="44"/>
      <c r="D1" s="44"/>
      <c r="E1" s="45"/>
      <c r="F1" s="46"/>
      <c r="G1" s="63"/>
      <c r="H1" s="63"/>
      <c r="I1" s="45"/>
    </row>
    <row r="2" spans="1:9" s="72" customFormat="1" ht="12.75">
      <c r="A2" s="47" t="s">
        <v>61</v>
      </c>
      <c r="B2" s="44"/>
      <c r="C2" s="44"/>
      <c r="D2" s="44"/>
      <c r="E2" s="45"/>
      <c r="F2" s="46"/>
      <c r="G2" s="63"/>
      <c r="H2" s="63"/>
      <c r="I2" s="45"/>
    </row>
    <row r="3" spans="1:8" s="49" customFormat="1" ht="12.75">
      <c r="A3" s="50"/>
      <c r="C3" s="43"/>
      <c r="D3" s="48"/>
      <c r="E3" s="51" t="s">
        <v>44</v>
      </c>
      <c r="F3" s="51">
        <v>10</v>
      </c>
      <c r="H3" s="60" t="s">
        <v>53</v>
      </c>
    </row>
    <row r="4" spans="1:10" s="49" customFormat="1" ht="12.75">
      <c r="A4" s="52"/>
      <c r="B4" s="52"/>
      <c r="C4" s="52"/>
      <c r="D4" s="52"/>
      <c r="E4" s="51" t="s">
        <v>45</v>
      </c>
      <c r="F4" s="51">
        <v>18</v>
      </c>
      <c r="H4" s="61">
        <v>144</v>
      </c>
      <c r="J4" s="51">
        <v>18</v>
      </c>
    </row>
    <row r="5" spans="1:9" s="49" customFormat="1" ht="12.75">
      <c r="A5" s="53" t="s">
        <v>46</v>
      </c>
      <c r="B5" s="53" t="s">
        <v>47</v>
      </c>
      <c r="C5" s="54" t="s">
        <v>48</v>
      </c>
      <c r="D5" s="54"/>
      <c r="E5" s="55" t="s">
        <v>49</v>
      </c>
      <c r="F5" s="55" t="s">
        <v>51</v>
      </c>
      <c r="G5" s="56" t="s">
        <v>52</v>
      </c>
      <c r="H5" s="56" t="s">
        <v>54</v>
      </c>
      <c r="I5" s="55" t="s">
        <v>50</v>
      </c>
    </row>
    <row r="6" spans="1:12" ht="12.75">
      <c r="A6" s="145">
        <v>1</v>
      </c>
      <c r="B6" s="146">
        <v>10</v>
      </c>
      <c r="C6" s="41" t="s">
        <v>80</v>
      </c>
      <c r="D6" s="42" t="s">
        <v>81</v>
      </c>
      <c r="E6" s="57">
        <v>2</v>
      </c>
      <c r="F6" s="58">
        <f>SUMIF(Расклады!C:C,B6,Расклады!A:A)+SUMIF(Расклады!I:I,B6,Расклады!K:K)+SUMIF(Расклады!O:O,B6,Расклады!M:M)+SUMIF(Расклады!U:U,B6,Расклады!W:W)</f>
        <v>15.4375</v>
      </c>
      <c r="G6" s="58">
        <f>SUMIF(Расклады!$C:$C,$B6,Расклады!B:B)+SUMIF(Расклады!$I:$I,$B6,Расклады!J:J)+SUMIF(Расклады!$O:$O,$B6,Расклады!N:N)+SUMIF(Расклады!$U:$U,$B6,Расклады!V:V)</f>
        <v>88</v>
      </c>
      <c r="H6" s="136">
        <f aca="true" t="shared" si="0" ref="H6:H15">G6/$H$4</f>
        <v>0.6111111111111112</v>
      </c>
      <c r="I6" s="64">
        <v>7</v>
      </c>
      <c r="J6" s="79"/>
      <c r="K6" s="49"/>
      <c r="L6" s="73"/>
    </row>
    <row r="7" spans="1:12" ht="12.75">
      <c r="A7" s="145">
        <v>2</v>
      </c>
      <c r="B7" s="146">
        <v>1</v>
      </c>
      <c r="C7" s="41" t="s">
        <v>62</v>
      </c>
      <c r="D7" s="42" t="s">
        <v>63</v>
      </c>
      <c r="E7" s="57">
        <v>1</v>
      </c>
      <c r="F7" s="58">
        <f>SUMIF(Расклады!C:C,B7,Расклады!A:A)+SUMIF(Расклады!I:I,B7,Расклады!K:K)+SUMIF(Расклады!O:O,B7,Расклады!M:M)+SUMIF(Расклады!U:U,B7,Расклады!W:W)</f>
        <v>26.9375</v>
      </c>
      <c r="G7" s="58">
        <f>SUMIF(Расклады!$C:$C,$B7,Расклады!B:B)+SUMIF(Расклады!$I:$I,$B7,Расклады!J:J)+SUMIF(Расклады!$O:$O,$B7,Расклады!N:N)+SUMIF(Расклады!$U:$U,$B7,Расклады!V:V)</f>
        <v>83</v>
      </c>
      <c r="H7" s="136">
        <f t="shared" si="0"/>
        <v>0.5763888888888888</v>
      </c>
      <c r="I7" s="64">
        <v>3</v>
      </c>
      <c r="J7" s="79"/>
      <c r="K7" s="49"/>
      <c r="L7" s="73"/>
    </row>
    <row r="8" spans="1:12" ht="12.75">
      <c r="A8" s="145">
        <v>3</v>
      </c>
      <c r="B8" s="146">
        <v>6</v>
      </c>
      <c r="C8" s="41" t="s">
        <v>72</v>
      </c>
      <c r="D8" s="42" t="s">
        <v>73</v>
      </c>
      <c r="E8" s="57">
        <v>1</v>
      </c>
      <c r="F8" s="58">
        <f>SUMIF(Расклады!C:C,B8,Расклады!A:A)+SUMIF(Расклады!I:I,B8,Расклады!K:K)+SUMIF(Расклады!O:O,B8,Расклады!M:M)+SUMIF(Расклады!U:U,B8,Расклады!W:W)</f>
        <v>19.75</v>
      </c>
      <c r="G8" s="58">
        <f>SUMIF(Расклады!$C:$C,$B8,Расклады!B:B)+SUMIF(Расклады!$I:$I,$B8,Расклады!J:J)+SUMIF(Расклады!$O:$O,$B8,Расклады!N:N)+SUMIF(Расклады!$U:$U,$B8,Расклады!V:V)</f>
        <v>78</v>
      </c>
      <c r="H8" s="136">
        <f t="shared" si="0"/>
        <v>0.5416666666666666</v>
      </c>
      <c r="I8" s="64">
        <v>1</v>
      </c>
      <c r="J8" s="79"/>
      <c r="K8" s="49"/>
      <c r="L8" s="73"/>
    </row>
    <row r="9" spans="1:12" ht="12.75">
      <c r="A9" s="145" t="s">
        <v>109</v>
      </c>
      <c r="B9" s="146">
        <v>7</v>
      </c>
      <c r="C9" s="41" t="s">
        <v>74</v>
      </c>
      <c r="D9" s="42" t="s">
        <v>75</v>
      </c>
      <c r="E9" s="57">
        <v>1.5</v>
      </c>
      <c r="F9" s="58">
        <f>SUMIF(Расклады!C:C,B9,Расклады!A:A)+SUMIF(Расклады!I:I,B9,Расклады!K:K)+SUMIF(Расклады!O:O,B9,Расклады!M:M)+SUMIF(Расклады!U:U,B9,Расклады!W:W)</f>
        <v>10.3125</v>
      </c>
      <c r="G9" s="58">
        <f>SUMIF(Расклады!$C:$C,$B9,Расклады!B:B)+SUMIF(Расклады!$I:$I,$B9,Расклады!J:J)+SUMIF(Расклады!$O:$O,$B9,Расклады!N:N)+SUMIF(Расклады!$U:$U,$B9,Расклады!V:V)</f>
        <v>78</v>
      </c>
      <c r="H9" s="136">
        <f t="shared" si="0"/>
        <v>0.5416666666666666</v>
      </c>
      <c r="I9" s="64">
        <v>1</v>
      </c>
      <c r="J9" s="79"/>
      <c r="K9" s="49"/>
      <c r="L9" s="73"/>
    </row>
    <row r="10" spans="1:12" ht="12.75">
      <c r="A10" s="145">
        <v>5</v>
      </c>
      <c r="B10" s="146">
        <v>9</v>
      </c>
      <c r="C10" s="41" t="s">
        <v>78</v>
      </c>
      <c r="D10" s="42" t="s">
        <v>79</v>
      </c>
      <c r="E10" s="57">
        <v>5</v>
      </c>
      <c r="F10" s="58">
        <f>SUMIF(Расклады!C:C,B10,Расклады!A:A)+SUMIF(Расклады!I:I,B10,Расклады!K:K)+SUMIF(Расклады!O:O,B10,Расклады!M:M)+SUMIF(Расклады!U:U,B10,Расклады!W:W)</f>
        <v>7.5</v>
      </c>
      <c r="G10" s="58">
        <f>SUMIF(Расклады!$C:$C,$B10,Расклады!B:B)+SUMIF(Расклады!$I:$I,$B10,Расклады!J:J)+SUMIF(Расклады!$O:$O,$B10,Расклады!N:N)+SUMIF(Расклады!$U:$U,$B10,Расклады!V:V)</f>
        <v>70</v>
      </c>
      <c r="H10" s="136">
        <f t="shared" si="0"/>
        <v>0.4861111111111111</v>
      </c>
      <c r="I10" s="64"/>
      <c r="J10" s="79"/>
      <c r="K10" s="49"/>
      <c r="L10" s="73"/>
    </row>
    <row r="11" spans="1:12" ht="12.75">
      <c r="A11" s="145">
        <v>6</v>
      </c>
      <c r="B11" s="146">
        <v>8</v>
      </c>
      <c r="C11" s="41" t="s">
        <v>76</v>
      </c>
      <c r="D11" s="42" t="s">
        <v>77</v>
      </c>
      <c r="E11" s="57">
        <v>3.5</v>
      </c>
      <c r="F11" s="58">
        <f>SUMIF(Расклады!C:C,B11,Расклады!A:A)+SUMIF(Расклады!I:I,B11,Расклады!K:K)+SUMIF(Расклады!O:O,B11,Расклады!M:M)+SUMIF(Расклады!U:U,B11,Расклады!W:W)</f>
        <v>-5.75</v>
      </c>
      <c r="G11" s="58">
        <f>SUMIF(Расклады!$C:$C,$B11,Расклады!B:B)+SUMIF(Расклады!$I:$I,$B11,Расклады!J:J)+SUMIF(Расклады!$O:$O,$B11,Расклады!N:N)+SUMIF(Расклады!$U:$U,$B11,Расклады!V:V)</f>
        <v>69</v>
      </c>
      <c r="H11" s="136">
        <f t="shared" si="0"/>
        <v>0.4791666666666667</v>
      </c>
      <c r="I11" s="64"/>
      <c r="J11" s="79"/>
      <c r="K11" s="49"/>
      <c r="L11" s="73"/>
    </row>
    <row r="12" spans="1:12" ht="12.75">
      <c r="A12" s="145">
        <v>7</v>
      </c>
      <c r="B12" s="147">
        <v>5</v>
      </c>
      <c r="C12" s="41" t="s">
        <v>70</v>
      </c>
      <c r="D12" s="42" t="s">
        <v>71</v>
      </c>
      <c r="E12" s="57">
        <v>5</v>
      </c>
      <c r="F12" s="58">
        <f>SUMIF(Расклады!C:C,B12,Расклады!A:A)+SUMIF(Расклады!I:I,B12,Расклады!K:K)+SUMIF(Расклады!O:O,B12,Расклады!M:M)+SUMIF(Расклады!U:U,B12,Расклады!W:W)</f>
        <v>-4.5625</v>
      </c>
      <c r="G12" s="58">
        <f>SUMIF(Расклады!$C:$C,$B12,Расклады!B:B)+SUMIF(Расклады!$I:$I,$B12,Расклады!J:J)+SUMIF(Расклады!$O:$O,$B12,Расклады!N:N)+SUMIF(Расклады!$U:$U,$B12,Расклады!V:V)</f>
        <v>68</v>
      </c>
      <c r="H12" s="136">
        <f t="shared" si="0"/>
        <v>0.4722222222222222</v>
      </c>
      <c r="I12" s="64"/>
      <c r="J12" s="79"/>
      <c r="K12" s="49"/>
      <c r="L12" s="73"/>
    </row>
    <row r="13" spans="1:12" ht="12.75">
      <c r="A13" s="145">
        <v>8</v>
      </c>
      <c r="B13" s="146">
        <v>3</v>
      </c>
      <c r="C13" s="41" t="s">
        <v>66</v>
      </c>
      <c r="D13" s="42" t="s">
        <v>67</v>
      </c>
      <c r="E13" s="57">
        <v>1.5</v>
      </c>
      <c r="F13" s="58">
        <f>SUMIF(Расклады!C:C,B13,Расклады!A:A)+SUMIF(Расклады!I:I,B13,Расклады!K:K)+SUMIF(Расклады!O:O,B13,Расклады!M:M)+SUMIF(Расклады!U:U,B13,Расклады!W:W)</f>
        <v>-34.375</v>
      </c>
      <c r="G13" s="58">
        <f>SUMIF(Расклады!$C:$C,$B13,Расклады!B:B)+SUMIF(Расклады!$I:$I,$B13,Расклады!J:J)+SUMIF(Расклады!$O:$O,$B13,Расклады!N:N)+SUMIF(Расклады!$U:$U,$B13,Расклады!V:V)</f>
        <v>67</v>
      </c>
      <c r="H13" s="136">
        <f t="shared" si="0"/>
        <v>0.4652777777777778</v>
      </c>
      <c r="I13" s="64"/>
      <c r="J13" s="79"/>
      <c r="K13" s="49"/>
      <c r="L13" s="73"/>
    </row>
    <row r="14" spans="1:12" ht="12.75">
      <c r="A14" s="145" t="s">
        <v>109</v>
      </c>
      <c r="B14" s="146">
        <v>4</v>
      </c>
      <c r="C14" s="41" t="s">
        <v>68</v>
      </c>
      <c r="D14" s="42" t="s">
        <v>69</v>
      </c>
      <c r="E14" s="57">
        <v>1</v>
      </c>
      <c r="F14" s="58">
        <f>SUMIF(Расклады!C:C,B14,Расклады!A:A)+SUMIF(Расклады!I:I,B14,Расклады!K:K)+SUMIF(Расклады!O:O,B14,Расклады!M:M)+SUMIF(Расклады!U:U,B14,Расклады!W:W)</f>
        <v>5.25</v>
      </c>
      <c r="G14" s="58">
        <f>SUMIF(Расклады!$C:$C,$B14,Расклады!B:B)+SUMIF(Расклады!$I:$I,$B14,Расклады!J:J)+SUMIF(Расклады!$O:$O,$B14,Расклады!N:N)+SUMIF(Расклады!$U:$U,$B14,Расклады!V:V)</f>
        <v>67</v>
      </c>
      <c r="H14" s="136">
        <f t="shared" si="0"/>
        <v>0.4652777777777778</v>
      </c>
      <c r="I14" s="64"/>
      <c r="J14" s="79"/>
      <c r="K14" s="49"/>
      <c r="L14" s="73"/>
    </row>
    <row r="15" spans="1:12" ht="12.75">
      <c r="A15" s="145">
        <v>10</v>
      </c>
      <c r="B15" s="147">
        <v>2</v>
      </c>
      <c r="C15" s="41" t="s">
        <v>64</v>
      </c>
      <c r="D15" s="42" t="s">
        <v>65</v>
      </c>
      <c r="E15" s="57">
        <v>3</v>
      </c>
      <c r="F15" s="58">
        <f>SUMIF(Расклады!C:C,B15,Расклады!A:A)+SUMIF(Расклады!I:I,B15,Расклады!K:K)+SUMIF(Расклады!O:O,B15,Расклады!M:M)+SUMIF(Расклады!U:U,B15,Расклады!W:W)</f>
        <v>-40.5</v>
      </c>
      <c r="G15" s="58">
        <f>SUMIF(Расклады!$C:$C,$B15,Расклады!B:B)+SUMIF(Расклады!$I:$I,$B15,Расклады!J:J)+SUMIF(Расклады!$O:$O,$B15,Расклады!N:N)+SUMIF(Расклады!$U:$U,$B15,Расклады!V:V)</f>
        <v>52</v>
      </c>
      <c r="H15" s="136">
        <f t="shared" si="0"/>
        <v>0.3611111111111111</v>
      </c>
      <c r="I15" s="64"/>
      <c r="J15" s="79"/>
      <c r="K15" s="49"/>
      <c r="L15" s="73"/>
    </row>
    <row r="16" ht="12.75">
      <c r="K16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80"/>
      <c r="B3" s="81"/>
      <c r="C3" s="82"/>
      <c r="D3" s="83"/>
      <c r="E3" s="84"/>
      <c r="F3" s="85"/>
      <c r="G3" s="86"/>
      <c r="H3" s="86"/>
      <c r="I3" s="82"/>
      <c r="J3" s="81"/>
      <c r="K3" s="87"/>
      <c r="L3" s="88"/>
      <c r="M3" s="80"/>
      <c r="N3" s="81"/>
      <c r="O3" s="82"/>
      <c r="P3" s="83"/>
      <c r="Q3" s="84"/>
      <c r="R3" s="85"/>
      <c r="S3" s="86"/>
      <c r="T3" s="86"/>
      <c r="U3" s="82"/>
      <c r="V3" s="81"/>
      <c r="W3" s="87"/>
    </row>
    <row r="4" spans="1:23" s="62" customFormat="1" ht="12.75" customHeight="1">
      <c r="A4" s="89"/>
      <c r="B4" s="90"/>
      <c r="C4" s="91"/>
      <c r="D4" s="92"/>
      <c r="E4" s="93" t="s">
        <v>0</v>
      </c>
      <c r="F4" s="94" t="s">
        <v>110</v>
      </c>
      <c r="G4" s="95"/>
      <c r="H4" s="96"/>
      <c r="I4" s="128"/>
      <c r="J4" s="129"/>
      <c r="K4" s="130"/>
      <c r="L4" s="98"/>
      <c r="M4" s="89"/>
      <c r="N4" s="90"/>
      <c r="O4" s="91"/>
      <c r="P4" s="92"/>
      <c r="Q4" s="93" t="s">
        <v>0</v>
      </c>
      <c r="R4" s="94" t="s">
        <v>126</v>
      </c>
      <c r="S4" s="95"/>
      <c r="T4" s="96"/>
      <c r="U4" s="128"/>
      <c r="V4" s="129"/>
      <c r="W4" s="130"/>
    </row>
    <row r="5" spans="1:23" s="62" customFormat="1" ht="12.75" customHeight="1">
      <c r="A5" s="89"/>
      <c r="B5" s="90"/>
      <c r="C5" s="91"/>
      <c r="D5" s="92"/>
      <c r="E5" s="99" t="s">
        <v>1</v>
      </c>
      <c r="F5" s="94" t="s">
        <v>111</v>
      </c>
      <c r="G5" s="100"/>
      <c r="H5" s="96"/>
      <c r="I5" s="131"/>
      <c r="J5" s="13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14.1</v>
      </c>
      <c r="K5" s="133"/>
      <c r="L5" s="98"/>
      <c r="M5" s="89"/>
      <c r="N5" s="90"/>
      <c r="O5" s="91"/>
      <c r="P5" s="92"/>
      <c r="Q5" s="99" t="s">
        <v>1</v>
      </c>
      <c r="R5" s="94" t="s">
        <v>127</v>
      </c>
      <c r="S5" s="100"/>
      <c r="T5" s="96"/>
      <c r="U5" s="131"/>
      <c r="V5" s="132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18.1</v>
      </c>
      <c r="W5" s="133"/>
    </row>
    <row r="6" spans="1:23" s="62" customFormat="1" ht="12.75" customHeight="1">
      <c r="A6" s="89"/>
      <c r="B6" s="90"/>
      <c r="C6" s="91"/>
      <c r="D6" s="92"/>
      <c r="E6" s="99" t="s">
        <v>2</v>
      </c>
      <c r="F6" s="94" t="s">
        <v>112</v>
      </c>
      <c r="G6" s="95"/>
      <c r="H6" s="96"/>
      <c r="I6" s="134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J6" s="132" t="str">
        <f>IF(J5="","","+")</f>
        <v>+</v>
      </c>
      <c r="K6" s="135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L6" s="98"/>
      <c r="M6" s="89"/>
      <c r="N6" s="90"/>
      <c r="O6" s="91"/>
      <c r="P6" s="92"/>
      <c r="Q6" s="99" t="s">
        <v>2</v>
      </c>
      <c r="R6" s="94" t="s">
        <v>128</v>
      </c>
      <c r="S6" s="95"/>
      <c r="T6" s="96"/>
      <c r="U6" s="134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13.1</v>
      </c>
      <c r="V6" s="132" t="str">
        <f>IF(V5="","","+")</f>
        <v>+</v>
      </c>
      <c r="W6" s="135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3.1</v>
      </c>
    </row>
    <row r="7" spans="1:23" s="62" customFormat="1" ht="12.75" customHeight="1">
      <c r="A7" s="89"/>
      <c r="B7" s="90"/>
      <c r="C7" s="91"/>
      <c r="D7" s="92"/>
      <c r="E7" s="93" t="s">
        <v>3</v>
      </c>
      <c r="F7" s="94" t="s">
        <v>113</v>
      </c>
      <c r="G7" s="95"/>
      <c r="H7" s="96"/>
      <c r="I7" s="131"/>
      <c r="J7" s="132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K7" s="133"/>
      <c r="L7" s="98"/>
      <c r="M7" s="89"/>
      <c r="N7" s="90"/>
      <c r="O7" s="91"/>
      <c r="P7" s="92"/>
      <c r="Q7" s="93" t="s">
        <v>3</v>
      </c>
      <c r="R7" s="94" t="s">
        <v>129</v>
      </c>
      <c r="S7" s="95"/>
      <c r="T7" s="96"/>
      <c r="U7" s="131"/>
      <c r="V7" s="132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6.1</v>
      </c>
      <c r="W7" s="133"/>
    </row>
    <row r="8" spans="1:23" s="62" customFormat="1" ht="12.75" customHeight="1">
      <c r="A8" s="101" t="s">
        <v>0</v>
      </c>
      <c r="B8" s="102" t="s">
        <v>122</v>
      </c>
      <c r="C8" s="91"/>
      <c r="D8" s="92"/>
      <c r="E8" s="103"/>
      <c r="F8" s="95"/>
      <c r="G8" s="93" t="s">
        <v>0</v>
      </c>
      <c r="H8" s="104" t="s">
        <v>114</v>
      </c>
      <c r="I8" s="95"/>
      <c r="J8" s="100"/>
      <c r="K8" s="97"/>
      <c r="L8" s="98"/>
      <c r="M8" s="101" t="s">
        <v>0</v>
      </c>
      <c r="N8" s="102" t="s">
        <v>138</v>
      </c>
      <c r="O8" s="91"/>
      <c r="P8" s="92"/>
      <c r="Q8" s="103"/>
      <c r="R8" s="95"/>
      <c r="S8" s="93" t="s">
        <v>0</v>
      </c>
      <c r="T8" s="104" t="s">
        <v>130</v>
      </c>
      <c r="U8" s="95"/>
      <c r="V8" s="100"/>
      <c r="W8" s="97"/>
    </row>
    <row r="9" spans="1:23" s="62" customFormat="1" ht="12.75" customHeight="1">
      <c r="A9" s="105" t="s">
        <v>1</v>
      </c>
      <c r="B9" s="102" t="s">
        <v>123</v>
      </c>
      <c r="C9" s="106"/>
      <c r="D9" s="92"/>
      <c r="E9" s="103"/>
      <c r="F9" s="107"/>
      <c r="G9" s="99" t="s">
        <v>1</v>
      </c>
      <c r="H9" s="148" t="s">
        <v>115</v>
      </c>
      <c r="I9" s="95"/>
      <c r="J9" s="100"/>
      <c r="K9" s="97"/>
      <c r="L9" s="98"/>
      <c r="M9" s="105" t="s">
        <v>1</v>
      </c>
      <c r="N9" s="102" t="s">
        <v>139</v>
      </c>
      <c r="O9" s="106"/>
      <c r="P9" s="92"/>
      <c r="Q9" s="103"/>
      <c r="R9" s="107"/>
      <c r="S9" s="99" t="s">
        <v>1</v>
      </c>
      <c r="T9" s="104" t="s">
        <v>131</v>
      </c>
      <c r="U9" s="95"/>
      <c r="V9" s="100"/>
      <c r="W9" s="97"/>
    </row>
    <row r="10" spans="1:23" s="62" customFormat="1" ht="12.75" customHeight="1">
      <c r="A10" s="105" t="s">
        <v>2</v>
      </c>
      <c r="B10" s="102" t="s">
        <v>124</v>
      </c>
      <c r="C10" s="91"/>
      <c r="D10" s="92"/>
      <c r="E10" s="103"/>
      <c r="F10" s="107"/>
      <c r="G10" s="99" t="s">
        <v>2</v>
      </c>
      <c r="H10" s="148" t="s">
        <v>116</v>
      </c>
      <c r="I10" s="95"/>
      <c r="J10" s="95"/>
      <c r="K10" s="97"/>
      <c r="L10" s="98"/>
      <c r="M10" s="105" t="s">
        <v>2</v>
      </c>
      <c r="N10" s="102" t="s">
        <v>140</v>
      </c>
      <c r="O10" s="91"/>
      <c r="P10" s="92"/>
      <c r="Q10" s="103"/>
      <c r="R10" s="107"/>
      <c r="S10" s="99" t="s">
        <v>2</v>
      </c>
      <c r="T10" s="104" t="s">
        <v>132</v>
      </c>
      <c r="U10" s="95"/>
      <c r="V10" s="95"/>
      <c r="W10" s="97"/>
    </row>
    <row r="11" spans="1:23" s="62" customFormat="1" ht="12.75" customHeight="1">
      <c r="A11" s="101" t="s">
        <v>3</v>
      </c>
      <c r="B11" s="102" t="s">
        <v>125</v>
      </c>
      <c r="C11" s="106"/>
      <c r="D11" s="92"/>
      <c r="E11" s="103"/>
      <c r="F11" s="95"/>
      <c r="G11" s="93" t="s">
        <v>3</v>
      </c>
      <c r="H11" s="104" t="s">
        <v>117</v>
      </c>
      <c r="I11" s="95"/>
      <c r="J11" s="108" t="s">
        <v>55</v>
      </c>
      <c r="K11" s="97"/>
      <c r="L11" s="98"/>
      <c r="M11" s="101" t="s">
        <v>3</v>
      </c>
      <c r="N11" s="102" t="s">
        <v>141</v>
      </c>
      <c r="O11" s="106"/>
      <c r="P11" s="92"/>
      <c r="Q11" s="103"/>
      <c r="R11" s="95"/>
      <c r="S11" s="93" t="s">
        <v>3</v>
      </c>
      <c r="T11" s="104" t="s">
        <v>133</v>
      </c>
      <c r="U11" s="95"/>
      <c r="V11" s="108" t="s">
        <v>55</v>
      </c>
      <c r="W11" s="97"/>
    </row>
    <row r="12" spans="1:23" s="62" customFormat="1" ht="12.75" customHeight="1">
      <c r="A12" s="109"/>
      <c r="B12" s="106"/>
      <c r="C12" s="106"/>
      <c r="D12" s="92"/>
      <c r="E12" s="93" t="s">
        <v>0</v>
      </c>
      <c r="F12" s="94" t="s">
        <v>118</v>
      </c>
      <c r="G12" s="95"/>
      <c r="H12" s="110"/>
      <c r="I12" s="111" t="s">
        <v>56</v>
      </c>
      <c r="J12" s="149" t="s">
        <v>356</v>
      </c>
      <c r="K12" s="97"/>
      <c r="L12" s="98"/>
      <c r="M12" s="109"/>
      <c r="N12" s="106"/>
      <c r="O12" s="106"/>
      <c r="P12" s="92"/>
      <c r="Q12" s="93" t="s">
        <v>0</v>
      </c>
      <c r="R12" s="94" t="s">
        <v>134</v>
      </c>
      <c r="S12" s="95"/>
      <c r="T12" s="110"/>
      <c r="U12" s="111" t="s">
        <v>56</v>
      </c>
      <c r="V12" s="149" t="s">
        <v>360</v>
      </c>
      <c r="W12" s="97"/>
    </row>
    <row r="13" spans="1:23" s="62" customFormat="1" ht="12.75" customHeight="1">
      <c r="A13" s="89"/>
      <c r="B13" s="112" t="s">
        <v>57</v>
      </c>
      <c r="C13" s="91"/>
      <c r="D13" s="92"/>
      <c r="E13" s="99" t="s">
        <v>1</v>
      </c>
      <c r="F13" s="94" t="s">
        <v>119</v>
      </c>
      <c r="G13" s="95"/>
      <c r="H13" s="96"/>
      <c r="I13" s="111" t="s">
        <v>52</v>
      </c>
      <c r="J13" s="150" t="s">
        <v>358</v>
      </c>
      <c r="K13" s="97"/>
      <c r="L13" s="98"/>
      <c r="M13" s="89"/>
      <c r="N13" s="112" t="s">
        <v>57</v>
      </c>
      <c r="O13" s="91"/>
      <c r="P13" s="92"/>
      <c r="Q13" s="99" t="s">
        <v>1</v>
      </c>
      <c r="R13" s="94" t="s">
        <v>135</v>
      </c>
      <c r="S13" s="95"/>
      <c r="T13" s="96"/>
      <c r="U13" s="111" t="s">
        <v>52</v>
      </c>
      <c r="V13" s="150" t="s">
        <v>360</v>
      </c>
      <c r="W13" s="97"/>
    </row>
    <row r="14" spans="1:23" s="62" customFormat="1" ht="12.75" customHeight="1">
      <c r="A14" s="89"/>
      <c r="B14" s="112" t="s">
        <v>359</v>
      </c>
      <c r="C14" s="91"/>
      <c r="D14" s="92"/>
      <c r="E14" s="99" t="s">
        <v>2</v>
      </c>
      <c r="F14" s="94" t="s">
        <v>120</v>
      </c>
      <c r="G14" s="100"/>
      <c r="H14" s="96"/>
      <c r="I14" s="111" t="s">
        <v>58</v>
      </c>
      <c r="J14" s="150" t="s">
        <v>357</v>
      </c>
      <c r="K14" s="97"/>
      <c r="L14" s="98"/>
      <c r="M14" s="89"/>
      <c r="N14" s="112" t="s">
        <v>362</v>
      </c>
      <c r="O14" s="91"/>
      <c r="P14" s="92"/>
      <c r="Q14" s="99" t="s">
        <v>2</v>
      </c>
      <c r="R14" s="94" t="s">
        <v>136</v>
      </c>
      <c r="S14" s="100"/>
      <c r="T14" s="96"/>
      <c r="U14" s="111" t="s">
        <v>58</v>
      </c>
      <c r="V14" s="150" t="s">
        <v>361</v>
      </c>
      <c r="W14" s="97"/>
    </row>
    <row r="15" spans="1:23" s="62" customFormat="1" ht="12.75" customHeight="1">
      <c r="A15" s="113"/>
      <c r="B15" s="114"/>
      <c r="C15" s="114"/>
      <c r="D15" s="92"/>
      <c r="E15" s="93" t="s">
        <v>3</v>
      </c>
      <c r="F15" s="102" t="s">
        <v>121</v>
      </c>
      <c r="G15" s="114"/>
      <c r="H15" s="114"/>
      <c r="I15" s="115" t="s">
        <v>59</v>
      </c>
      <c r="J15" s="150" t="s">
        <v>357</v>
      </c>
      <c r="K15" s="116"/>
      <c r="L15" s="117"/>
      <c r="M15" s="113"/>
      <c r="N15" s="114"/>
      <c r="O15" s="114"/>
      <c r="P15" s="92"/>
      <c r="Q15" s="93" t="s">
        <v>3</v>
      </c>
      <c r="R15" s="102" t="s">
        <v>137</v>
      </c>
      <c r="S15" s="114"/>
      <c r="T15" s="114"/>
      <c r="U15" s="115" t="s">
        <v>59</v>
      </c>
      <c r="V15" s="150" t="s">
        <v>361</v>
      </c>
      <c r="W15" s="116"/>
    </row>
    <row r="16" spans="1:23" ht="4.5" customHeight="1">
      <c r="A16" s="118"/>
      <c r="B16" s="119"/>
      <c r="C16" s="120"/>
      <c r="D16" s="121"/>
      <c r="E16" s="122"/>
      <c r="F16" s="123"/>
      <c r="G16" s="124"/>
      <c r="H16" s="124"/>
      <c r="I16" s="120"/>
      <c r="J16" s="119"/>
      <c r="K16" s="125"/>
      <c r="L16" s="126"/>
      <c r="M16" s="118"/>
      <c r="N16" s="119"/>
      <c r="O16" s="120"/>
      <c r="P16" s="121"/>
      <c r="Q16" s="122"/>
      <c r="R16" s="123"/>
      <c r="S16" s="124"/>
      <c r="T16" s="124"/>
      <c r="U16" s="120"/>
      <c r="V16" s="119"/>
      <c r="W16" s="125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65" t="s">
        <v>21</v>
      </c>
      <c r="C18" s="66" t="s">
        <v>22</v>
      </c>
      <c r="D18" s="67" t="s">
        <v>23</v>
      </c>
      <c r="E18" s="67" t="s">
        <v>24</v>
      </c>
      <c r="F18" s="67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75">
        <v>-2.125</v>
      </c>
      <c r="B19" s="77">
        <v>2</v>
      </c>
      <c r="C19" s="70">
        <v>1</v>
      </c>
      <c r="D19" s="140" t="s">
        <v>82</v>
      </c>
      <c r="E19" s="68" t="s">
        <v>52</v>
      </c>
      <c r="F19" s="138">
        <v>9</v>
      </c>
      <c r="G19" s="139"/>
      <c r="H19" s="139">
        <v>50</v>
      </c>
      <c r="I19" s="69">
        <v>2</v>
      </c>
      <c r="J19" s="74">
        <v>6</v>
      </c>
      <c r="K19" s="30">
        <v>2.125</v>
      </c>
      <c r="L19" s="10"/>
      <c r="M19" s="75">
        <v>12.3125</v>
      </c>
      <c r="N19" s="77">
        <v>8</v>
      </c>
      <c r="O19" s="70">
        <v>1</v>
      </c>
      <c r="P19" s="140" t="s">
        <v>85</v>
      </c>
      <c r="Q19" s="68" t="s">
        <v>56</v>
      </c>
      <c r="R19" s="138">
        <v>12</v>
      </c>
      <c r="S19" s="139">
        <v>1430</v>
      </c>
      <c r="T19" s="139"/>
      <c r="U19" s="69">
        <v>2</v>
      </c>
      <c r="V19" s="74">
        <v>0</v>
      </c>
      <c r="W19" s="40">
        <v>-12.3125</v>
      </c>
    </row>
    <row r="20" spans="1:23" ht="16.5" customHeight="1">
      <c r="A20" s="75">
        <v>-2.125</v>
      </c>
      <c r="B20" s="77">
        <v>2</v>
      </c>
      <c r="C20" s="70">
        <v>4</v>
      </c>
      <c r="D20" s="142" t="s">
        <v>82</v>
      </c>
      <c r="E20" s="68" t="s">
        <v>52</v>
      </c>
      <c r="F20" s="138">
        <v>9</v>
      </c>
      <c r="G20" s="139"/>
      <c r="H20" s="139">
        <v>50</v>
      </c>
      <c r="I20" s="69">
        <v>7</v>
      </c>
      <c r="J20" s="74">
        <v>6</v>
      </c>
      <c r="K20" s="30">
        <v>2.125</v>
      </c>
      <c r="L20" s="10"/>
      <c r="M20" s="75">
        <v>0.125</v>
      </c>
      <c r="N20" s="77">
        <v>5</v>
      </c>
      <c r="O20" s="70">
        <v>4</v>
      </c>
      <c r="P20" s="142" t="s">
        <v>86</v>
      </c>
      <c r="Q20" s="68" t="s">
        <v>56</v>
      </c>
      <c r="R20" s="138">
        <v>12</v>
      </c>
      <c r="S20" s="139">
        <v>680</v>
      </c>
      <c r="T20" s="139"/>
      <c r="U20" s="69">
        <v>7</v>
      </c>
      <c r="V20" s="74">
        <v>3</v>
      </c>
      <c r="W20" s="40">
        <v>-0.125</v>
      </c>
    </row>
    <row r="21" spans="1:23" ht="16.5" customHeight="1">
      <c r="A21" s="75">
        <v>8.375</v>
      </c>
      <c r="B21" s="77">
        <v>8</v>
      </c>
      <c r="C21" s="70">
        <v>8</v>
      </c>
      <c r="D21" s="140" t="s">
        <v>83</v>
      </c>
      <c r="E21" s="68" t="s">
        <v>56</v>
      </c>
      <c r="F21" s="138">
        <v>10</v>
      </c>
      <c r="G21" s="139">
        <v>420</v>
      </c>
      <c r="H21" s="139"/>
      <c r="I21" s="69">
        <v>6</v>
      </c>
      <c r="J21" s="74">
        <v>0</v>
      </c>
      <c r="K21" s="75">
        <v>-8.375</v>
      </c>
      <c r="L21" s="76"/>
      <c r="M21" s="75">
        <v>0.125</v>
      </c>
      <c r="N21" s="77">
        <v>5</v>
      </c>
      <c r="O21" s="70">
        <v>8</v>
      </c>
      <c r="P21" s="140" t="s">
        <v>83</v>
      </c>
      <c r="Q21" s="68" t="s">
        <v>56</v>
      </c>
      <c r="R21" s="138">
        <v>12</v>
      </c>
      <c r="S21" s="139">
        <v>680</v>
      </c>
      <c r="T21" s="139"/>
      <c r="U21" s="69">
        <v>6</v>
      </c>
      <c r="V21" s="74">
        <v>3</v>
      </c>
      <c r="W21" s="40">
        <v>-0.125</v>
      </c>
    </row>
    <row r="22" spans="1:23" ht="16.5" customHeight="1">
      <c r="A22" s="75">
        <v>-2.125</v>
      </c>
      <c r="B22" s="77">
        <v>2</v>
      </c>
      <c r="C22" s="70">
        <v>3</v>
      </c>
      <c r="D22" s="140" t="s">
        <v>82</v>
      </c>
      <c r="E22" s="68" t="s">
        <v>52</v>
      </c>
      <c r="F22" s="138">
        <v>9</v>
      </c>
      <c r="G22" s="139"/>
      <c r="H22" s="139">
        <v>50</v>
      </c>
      <c r="I22" s="69">
        <v>10</v>
      </c>
      <c r="J22" s="74">
        <v>6</v>
      </c>
      <c r="K22" s="30">
        <v>2.125</v>
      </c>
      <c r="L22" s="10"/>
      <c r="M22" s="75">
        <v>-10.5625</v>
      </c>
      <c r="N22" s="77">
        <v>0</v>
      </c>
      <c r="O22" s="70">
        <v>3</v>
      </c>
      <c r="P22" s="140" t="s">
        <v>87</v>
      </c>
      <c r="Q22" s="68" t="s">
        <v>56</v>
      </c>
      <c r="R22" s="138">
        <v>9</v>
      </c>
      <c r="S22" s="139">
        <v>140</v>
      </c>
      <c r="T22" s="139"/>
      <c r="U22" s="69">
        <v>10</v>
      </c>
      <c r="V22" s="74">
        <v>8</v>
      </c>
      <c r="W22" s="40">
        <v>10.5625</v>
      </c>
    </row>
    <row r="23" spans="1:23" ht="16.5" customHeight="1">
      <c r="A23" s="75">
        <v>3.75</v>
      </c>
      <c r="B23" s="77">
        <v>6</v>
      </c>
      <c r="C23" s="70">
        <v>9</v>
      </c>
      <c r="D23" s="140" t="s">
        <v>84</v>
      </c>
      <c r="E23" s="68" t="s">
        <v>56</v>
      </c>
      <c r="F23" s="138">
        <v>10</v>
      </c>
      <c r="G23" s="139">
        <v>170</v>
      </c>
      <c r="H23" s="139"/>
      <c r="I23" s="69">
        <v>5</v>
      </c>
      <c r="J23" s="74">
        <v>2</v>
      </c>
      <c r="K23" s="30">
        <v>-3.75</v>
      </c>
      <c r="L23" s="10"/>
      <c r="M23" s="75">
        <v>-0.75</v>
      </c>
      <c r="N23" s="77">
        <v>2</v>
      </c>
      <c r="O23" s="70">
        <v>9</v>
      </c>
      <c r="P23" s="140" t="s">
        <v>83</v>
      </c>
      <c r="Q23" s="68" t="s">
        <v>56</v>
      </c>
      <c r="R23" s="138">
        <v>11</v>
      </c>
      <c r="S23" s="139">
        <v>650</v>
      </c>
      <c r="T23" s="139"/>
      <c r="U23" s="69">
        <v>5</v>
      </c>
      <c r="V23" s="74">
        <v>6</v>
      </c>
      <c r="W23" s="40">
        <v>0.75</v>
      </c>
    </row>
    <row r="24" spans="1:23" s="6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6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6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62" customFormat="1" ht="4.5" customHeight="1">
      <c r="A27" s="80"/>
      <c r="B27" s="81"/>
      <c r="C27" s="82"/>
      <c r="D27" s="83"/>
      <c r="E27" s="84"/>
      <c r="F27" s="85"/>
      <c r="G27" s="86"/>
      <c r="H27" s="86"/>
      <c r="I27" s="82"/>
      <c r="J27" s="81"/>
      <c r="K27" s="87"/>
      <c r="L27" s="88"/>
      <c r="M27" s="80"/>
      <c r="N27" s="81"/>
      <c r="O27" s="82"/>
      <c r="P27" s="83"/>
      <c r="Q27" s="84"/>
      <c r="R27" s="85"/>
      <c r="S27" s="86"/>
      <c r="T27" s="86"/>
      <c r="U27" s="82"/>
      <c r="V27" s="81"/>
      <c r="W27" s="87"/>
    </row>
    <row r="28" spans="1:23" s="62" customFormat="1" ht="12.75" customHeight="1">
      <c r="A28" s="89"/>
      <c r="B28" s="90"/>
      <c r="C28" s="91"/>
      <c r="D28" s="92"/>
      <c r="E28" s="93" t="s">
        <v>0</v>
      </c>
      <c r="F28" s="94" t="s">
        <v>142</v>
      </c>
      <c r="G28" s="95"/>
      <c r="H28" s="96"/>
      <c r="I28" s="128"/>
      <c r="J28" s="129"/>
      <c r="K28" s="130"/>
      <c r="L28" s="98"/>
      <c r="M28" s="89"/>
      <c r="N28" s="90"/>
      <c r="O28" s="91"/>
      <c r="P28" s="92"/>
      <c r="Q28" s="93" t="s">
        <v>0</v>
      </c>
      <c r="R28" s="94" t="s">
        <v>156</v>
      </c>
      <c r="S28" s="95"/>
      <c r="T28" s="96"/>
      <c r="U28" s="128"/>
      <c r="V28" s="129"/>
      <c r="W28" s="130"/>
    </row>
    <row r="29" spans="1:23" s="62" customFormat="1" ht="12.75" customHeight="1">
      <c r="A29" s="89"/>
      <c r="B29" s="90"/>
      <c r="C29" s="91"/>
      <c r="D29" s="92"/>
      <c r="E29" s="99" t="s">
        <v>1</v>
      </c>
      <c r="F29" s="94" t="s">
        <v>143</v>
      </c>
      <c r="G29" s="100"/>
      <c r="H29" s="96"/>
      <c r="I29" s="131"/>
      <c r="J29" s="132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4.1</v>
      </c>
      <c r="K29" s="133"/>
      <c r="L29" s="98"/>
      <c r="M29" s="89"/>
      <c r="N29" s="90"/>
      <c r="O29" s="91"/>
      <c r="P29" s="92"/>
      <c r="Q29" s="99" t="s">
        <v>1</v>
      </c>
      <c r="R29" s="94" t="s">
        <v>157</v>
      </c>
      <c r="S29" s="100"/>
      <c r="T29" s="96"/>
      <c r="U29" s="131"/>
      <c r="V29" s="132">
        <f>IF(R28&amp;R29&amp;R30&amp;R31="","",(LEN(R28&amp;R29&amp;R30&amp;R31)-LEN(SUBSTITUTE(R28&amp;R29&amp;R30&amp;R31,"Т","")))*4+(LEN(R28&amp;R29&amp;R30&amp;R31)-LEN(SUBSTITUTE(R28&amp;R29&amp;R30&amp;R31,"К","")))*3+(LEN(R28&amp;R29&amp;R30&amp;R31)-LEN(SUBSTITUTE(R28&amp;R29&amp;R30&amp;R31,"Д","")))*2+(LEN(R28&amp;R29&amp;R30&amp;R31)-LEN(SUBSTITUTE(R28&amp;R29&amp;R30&amp;R31,"В","")))+0.1)</f>
        <v>14.1</v>
      </c>
      <c r="W29" s="133"/>
    </row>
    <row r="30" spans="1:23" s="62" customFormat="1" ht="12.75" customHeight="1">
      <c r="A30" s="89"/>
      <c r="B30" s="90"/>
      <c r="C30" s="91"/>
      <c r="D30" s="92"/>
      <c r="E30" s="99" t="s">
        <v>2</v>
      </c>
      <c r="F30" s="94" t="s">
        <v>144</v>
      </c>
      <c r="G30" s="95"/>
      <c r="H30" s="96"/>
      <c r="I30" s="134">
        <f>IF(J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10.1</v>
      </c>
      <c r="J30" s="132" t="str">
        <f>IF(J29="","","+")</f>
        <v>+</v>
      </c>
      <c r="K30" s="135">
        <f>IF(J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9.1</v>
      </c>
      <c r="L30" s="98"/>
      <c r="M30" s="89"/>
      <c r="N30" s="90"/>
      <c r="O30" s="91"/>
      <c r="P30" s="92"/>
      <c r="Q30" s="99" t="s">
        <v>2</v>
      </c>
      <c r="R30" s="94" t="s">
        <v>158</v>
      </c>
      <c r="S30" s="95"/>
      <c r="T30" s="96"/>
      <c r="U30" s="134">
        <f>IF(V29="","",(LEN(N32&amp;N33&amp;N34&amp;N35)-LEN(SUBSTITUTE(N32&amp;N33&amp;N34&amp;N35,"Т","")))*4+(LEN(N32&amp;N33&amp;N34&amp;N35)-LEN(SUBSTITUTE(N32&amp;N33&amp;N34&amp;N35,"К","")))*3+(LEN(N32&amp;N33&amp;N34&amp;N35)-LEN(SUBSTITUTE(N32&amp;N33&amp;N34&amp;N35,"Д","")))*2+(LEN(N32&amp;N33&amp;N34&amp;N35)-LEN(SUBSTITUTE(N32&amp;N33&amp;N34&amp;N35,"В","")))+0.1)</f>
        <v>4.1</v>
      </c>
      <c r="V30" s="132" t="str">
        <f>IF(V29="","","+")</f>
        <v>+</v>
      </c>
      <c r="W30" s="135">
        <f>IF(V29="","",(LEN(T32&amp;T33&amp;T34&amp;T35)-LEN(SUBSTITUTE(T32&amp;T33&amp;T34&amp;T35,"Т","")))*4+(LEN(T32&amp;T33&amp;T34&amp;T35)-LEN(SUBSTITUTE(T32&amp;T33&amp;T34&amp;T35,"К","")))*3+(LEN(T32&amp;T33&amp;T34&amp;T35)-LEN(SUBSTITUTE(T32&amp;T33&amp;T34&amp;T35,"Д","")))*2+(LEN(T32&amp;T33&amp;T34&amp;T35)-LEN(SUBSTITUTE(T32&amp;T33&amp;T34&amp;T35,"В","")))+0.1)</f>
        <v>1.1</v>
      </c>
    </row>
    <row r="31" spans="1:23" s="62" customFormat="1" ht="12.75" customHeight="1">
      <c r="A31" s="89"/>
      <c r="B31" s="90"/>
      <c r="C31" s="91"/>
      <c r="D31" s="92"/>
      <c r="E31" s="93" t="s">
        <v>3</v>
      </c>
      <c r="F31" s="94" t="s">
        <v>145</v>
      </c>
      <c r="G31" s="95"/>
      <c r="H31" s="96"/>
      <c r="I31" s="131"/>
      <c r="J31" s="132">
        <f>IF(J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17.1</v>
      </c>
      <c r="K31" s="133"/>
      <c r="L31" s="98"/>
      <c r="M31" s="89"/>
      <c r="N31" s="90"/>
      <c r="O31" s="91"/>
      <c r="P31" s="92"/>
      <c r="Q31" s="93" t="s">
        <v>3</v>
      </c>
      <c r="R31" s="94" t="s">
        <v>159</v>
      </c>
      <c r="S31" s="95"/>
      <c r="T31" s="96"/>
      <c r="U31" s="131"/>
      <c r="V31" s="132">
        <f>IF(V29="","",(LEN(R36&amp;R37&amp;R38&amp;R39)-LEN(SUBSTITUTE(R36&amp;R37&amp;R38&amp;R39,"Т","")))*4+(LEN(R36&amp;R37&amp;R38&amp;R39)-LEN(SUBSTITUTE(R36&amp;R37&amp;R38&amp;R39,"К","")))*3+(LEN(R36&amp;R37&amp;R38&amp;R39)-LEN(SUBSTITUTE(R36&amp;R37&amp;R38&amp;R39,"Д","")))*2+(LEN(R36&amp;R37&amp;R38&amp;R39)-LEN(SUBSTITUTE(R36&amp;R37&amp;R38&amp;R39,"В","")))+0.1)</f>
        <v>21.1</v>
      </c>
      <c r="W31" s="133"/>
    </row>
    <row r="32" spans="1:23" s="62" customFormat="1" ht="12.75" customHeight="1">
      <c r="A32" s="101" t="s">
        <v>0</v>
      </c>
      <c r="B32" s="102" t="s">
        <v>119</v>
      </c>
      <c r="C32" s="91"/>
      <c r="D32" s="92"/>
      <c r="E32" s="103"/>
      <c r="F32" s="95"/>
      <c r="G32" s="93" t="s">
        <v>0</v>
      </c>
      <c r="H32" s="104" t="s">
        <v>146</v>
      </c>
      <c r="I32" s="95"/>
      <c r="J32" s="100"/>
      <c r="K32" s="97"/>
      <c r="L32" s="98"/>
      <c r="M32" s="101" t="s">
        <v>0</v>
      </c>
      <c r="N32" s="102" t="s">
        <v>168</v>
      </c>
      <c r="O32" s="91"/>
      <c r="P32" s="92"/>
      <c r="Q32" s="103"/>
      <c r="R32" s="95"/>
      <c r="S32" s="93" t="s">
        <v>0</v>
      </c>
      <c r="T32" s="104" t="s">
        <v>160</v>
      </c>
      <c r="U32" s="95"/>
      <c r="V32" s="100"/>
      <c r="W32" s="97"/>
    </row>
    <row r="33" spans="1:23" s="62" customFormat="1" ht="12.75" customHeight="1">
      <c r="A33" s="105" t="s">
        <v>1</v>
      </c>
      <c r="B33" s="102" t="s">
        <v>153</v>
      </c>
      <c r="C33" s="106"/>
      <c r="D33" s="92"/>
      <c r="E33" s="103"/>
      <c r="F33" s="107"/>
      <c r="G33" s="99" t="s">
        <v>1</v>
      </c>
      <c r="H33" s="104" t="s">
        <v>147</v>
      </c>
      <c r="I33" s="95"/>
      <c r="J33" s="100"/>
      <c r="K33" s="97"/>
      <c r="L33" s="98"/>
      <c r="M33" s="105" t="s">
        <v>1</v>
      </c>
      <c r="N33" s="102" t="s">
        <v>169</v>
      </c>
      <c r="O33" s="106"/>
      <c r="P33" s="92"/>
      <c r="Q33" s="103"/>
      <c r="R33" s="107"/>
      <c r="S33" s="99" t="s">
        <v>1</v>
      </c>
      <c r="T33" s="148" t="s">
        <v>161</v>
      </c>
      <c r="U33" s="95"/>
      <c r="V33" s="100"/>
      <c r="W33" s="97"/>
    </row>
    <row r="34" spans="1:23" s="62" customFormat="1" ht="12.75" customHeight="1">
      <c r="A34" s="105" t="s">
        <v>2</v>
      </c>
      <c r="B34" s="102" t="s">
        <v>154</v>
      </c>
      <c r="C34" s="91"/>
      <c r="D34" s="92"/>
      <c r="E34" s="103"/>
      <c r="F34" s="107"/>
      <c r="G34" s="99" t="s">
        <v>2</v>
      </c>
      <c r="H34" s="104" t="s">
        <v>127</v>
      </c>
      <c r="I34" s="95"/>
      <c r="J34" s="95"/>
      <c r="K34" s="97"/>
      <c r="L34" s="98"/>
      <c r="M34" s="105" t="s">
        <v>2</v>
      </c>
      <c r="N34" s="102" t="s">
        <v>170</v>
      </c>
      <c r="O34" s="91"/>
      <c r="P34" s="92"/>
      <c r="Q34" s="103"/>
      <c r="R34" s="107"/>
      <c r="S34" s="99" t="s">
        <v>2</v>
      </c>
      <c r="T34" s="104" t="s">
        <v>162</v>
      </c>
      <c r="U34" s="95"/>
      <c r="V34" s="95"/>
      <c r="W34" s="97"/>
    </row>
    <row r="35" spans="1:23" s="62" customFormat="1" ht="12.75" customHeight="1">
      <c r="A35" s="101" t="s">
        <v>3</v>
      </c>
      <c r="B35" s="102" t="s">
        <v>155</v>
      </c>
      <c r="C35" s="106"/>
      <c r="D35" s="92"/>
      <c r="E35" s="103"/>
      <c r="F35" s="95"/>
      <c r="G35" s="93" t="s">
        <v>3</v>
      </c>
      <c r="H35" s="104" t="s">
        <v>148</v>
      </c>
      <c r="I35" s="95"/>
      <c r="J35" s="108" t="s">
        <v>55</v>
      </c>
      <c r="K35" s="97"/>
      <c r="L35" s="98"/>
      <c r="M35" s="101" t="s">
        <v>3</v>
      </c>
      <c r="N35" s="102" t="s">
        <v>171</v>
      </c>
      <c r="O35" s="106"/>
      <c r="P35" s="92"/>
      <c r="Q35" s="103"/>
      <c r="R35" s="95"/>
      <c r="S35" s="93" t="s">
        <v>3</v>
      </c>
      <c r="T35" s="104" t="s">
        <v>163</v>
      </c>
      <c r="U35" s="95"/>
      <c r="V35" s="108" t="s">
        <v>55</v>
      </c>
      <c r="W35" s="97"/>
    </row>
    <row r="36" spans="1:23" s="62" customFormat="1" ht="12.75" customHeight="1">
      <c r="A36" s="109"/>
      <c r="B36" s="106"/>
      <c r="C36" s="106"/>
      <c r="D36" s="92"/>
      <c r="E36" s="93" t="s">
        <v>0</v>
      </c>
      <c r="F36" s="94" t="s">
        <v>149</v>
      </c>
      <c r="G36" s="95"/>
      <c r="H36" s="110"/>
      <c r="I36" s="111" t="s">
        <v>56</v>
      </c>
      <c r="J36" s="149" t="s">
        <v>363</v>
      </c>
      <c r="K36" s="97"/>
      <c r="L36" s="98"/>
      <c r="M36" s="109"/>
      <c r="N36" s="106"/>
      <c r="O36" s="106"/>
      <c r="P36" s="92"/>
      <c r="Q36" s="93" t="s">
        <v>0</v>
      </c>
      <c r="R36" s="94" t="s">
        <v>164</v>
      </c>
      <c r="S36" s="95"/>
      <c r="T36" s="110"/>
      <c r="U36" s="111" t="s">
        <v>56</v>
      </c>
      <c r="V36" s="149" t="s">
        <v>366</v>
      </c>
      <c r="W36" s="97"/>
    </row>
    <row r="37" spans="1:23" s="62" customFormat="1" ht="12.75" customHeight="1">
      <c r="A37" s="89"/>
      <c r="B37" s="112" t="s">
        <v>57</v>
      </c>
      <c r="C37" s="91"/>
      <c r="D37" s="92"/>
      <c r="E37" s="99" t="s">
        <v>1</v>
      </c>
      <c r="F37" s="94" t="s">
        <v>150</v>
      </c>
      <c r="G37" s="95"/>
      <c r="H37" s="96"/>
      <c r="I37" s="111" t="s">
        <v>52</v>
      </c>
      <c r="J37" s="150" t="s">
        <v>363</v>
      </c>
      <c r="K37" s="97"/>
      <c r="L37" s="98"/>
      <c r="M37" s="89"/>
      <c r="N37" s="112" t="s">
        <v>57</v>
      </c>
      <c r="O37" s="91"/>
      <c r="P37" s="92"/>
      <c r="Q37" s="99" t="s">
        <v>1</v>
      </c>
      <c r="R37" s="94" t="s">
        <v>165</v>
      </c>
      <c r="S37" s="95"/>
      <c r="T37" s="96"/>
      <c r="U37" s="111" t="s">
        <v>52</v>
      </c>
      <c r="V37" s="150" t="s">
        <v>366</v>
      </c>
      <c r="W37" s="97"/>
    </row>
    <row r="38" spans="1:23" s="62" customFormat="1" ht="12.75" customHeight="1">
      <c r="A38" s="89"/>
      <c r="B38" s="112" t="s">
        <v>365</v>
      </c>
      <c r="C38" s="91"/>
      <c r="D38" s="92"/>
      <c r="E38" s="99" t="s">
        <v>2</v>
      </c>
      <c r="F38" s="94" t="s">
        <v>151</v>
      </c>
      <c r="G38" s="100"/>
      <c r="H38" s="96"/>
      <c r="I38" s="111" t="s">
        <v>58</v>
      </c>
      <c r="J38" s="150" t="s">
        <v>364</v>
      </c>
      <c r="K38" s="97"/>
      <c r="L38" s="98"/>
      <c r="M38" s="89"/>
      <c r="N38" s="112" t="s">
        <v>368</v>
      </c>
      <c r="O38" s="91"/>
      <c r="P38" s="92"/>
      <c r="Q38" s="99" t="s">
        <v>2</v>
      </c>
      <c r="R38" s="94" t="s">
        <v>166</v>
      </c>
      <c r="S38" s="100"/>
      <c r="T38" s="96"/>
      <c r="U38" s="111" t="s">
        <v>58</v>
      </c>
      <c r="V38" s="150" t="s">
        <v>367</v>
      </c>
      <c r="W38" s="97"/>
    </row>
    <row r="39" spans="1:23" s="62" customFormat="1" ht="12.75" customHeight="1">
      <c r="A39" s="113"/>
      <c r="B39" s="114"/>
      <c r="C39" s="114"/>
      <c r="D39" s="92"/>
      <c r="E39" s="93" t="s">
        <v>3</v>
      </c>
      <c r="F39" s="102" t="s">
        <v>152</v>
      </c>
      <c r="G39" s="114"/>
      <c r="H39" s="114"/>
      <c r="I39" s="115" t="s">
        <v>59</v>
      </c>
      <c r="J39" s="150" t="s">
        <v>364</v>
      </c>
      <c r="K39" s="116"/>
      <c r="L39" s="117"/>
      <c r="M39" s="113"/>
      <c r="N39" s="114"/>
      <c r="O39" s="114"/>
      <c r="P39" s="92"/>
      <c r="Q39" s="93" t="s">
        <v>3</v>
      </c>
      <c r="R39" s="102" t="s">
        <v>167</v>
      </c>
      <c r="S39" s="114"/>
      <c r="T39" s="114"/>
      <c r="U39" s="115" t="s">
        <v>59</v>
      </c>
      <c r="V39" s="150" t="s">
        <v>367</v>
      </c>
      <c r="W39" s="116"/>
    </row>
    <row r="40" spans="1:23" ht="4.5" customHeight="1">
      <c r="A40" s="118"/>
      <c r="B40" s="119"/>
      <c r="C40" s="120"/>
      <c r="D40" s="121"/>
      <c r="E40" s="122"/>
      <c r="F40" s="123"/>
      <c r="G40" s="124"/>
      <c r="H40" s="124"/>
      <c r="I40" s="120"/>
      <c r="J40" s="119"/>
      <c r="K40" s="125"/>
      <c r="L40" s="126"/>
      <c r="M40" s="118"/>
      <c r="N40" s="119"/>
      <c r="O40" s="120"/>
      <c r="P40" s="121"/>
      <c r="Q40" s="122"/>
      <c r="R40" s="123"/>
      <c r="S40" s="124"/>
      <c r="T40" s="124"/>
      <c r="U40" s="120"/>
      <c r="V40" s="119"/>
      <c r="W40" s="125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75">
        <v>0.3125</v>
      </c>
      <c r="B43" s="77">
        <v>6</v>
      </c>
      <c r="C43" s="70">
        <v>3</v>
      </c>
      <c r="D43" s="142" t="s">
        <v>88</v>
      </c>
      <c r="E43" s="68" t="s">
        <v>52</v>
      </c>
      <c r="F43" s="127">
        <v>9</v>
      </c>
      <c r="G43" s="139">
        <v>110</v>
      </c>
      <c r="H43" s="139"/>
      <c r="I43" s="69">
        <v>4</v>
      </c>
      <c r="J43" s="74">
        <v>2</v>
      </c>
      <c r="K43" s="31">
        <v>-0.3125</v>
      </c>
      <c r="L43" s="10"/>
      <c r="M43" s="75">
        <v>-14.3125</v>
      </c>
      <c r="N43" s="77">
        <v>0</v>
      </c>
      <c r="O43" s="70">
        <v>3</v>
      </c>
      <c r="P43" s="143" t="s">
        <v>92</v>
      </c>
      <c r="Q43" s="68" t="s">
        <v>56</v>
      </c>
      <c r="R43" s="127">
        <v>13</v>
      </c>
      <c r="S43" s="139">
        <v>720</v>
      </c>
      <c r="T43" s="139"/>
      <c r="U43" s="69">
        <v>4</v>
      </c>
      <c r="V43" s="74">
        <v>8</v>
      </c>
      <c r="W43" s="40">
        <v>14.3125</v>
      </c>
    </row>
    <row r="44" spans="1:23" ht="16.5" customHeight="1">
      <c r="A44" s="75">
        <v>0.3125</v>
      </c>
      <c r="B44" s="77">
        <v>6</v>
      </c>
      <c r="C44" s="70">
        <v>9</v>
      </c>
      <c r="D44" s="142" t="s">
        <v>88</v>
      </c>
      <c r="E44" s="68" t="s">
        <v>56</v>
      </c>
      <c r="F44" s="138">
        <v>9</v>
      </c>
      <c r="G44" s="139">
        <v>110</v>
      </c>
      <c r="H44" s="139"/>
      <c r="I44" s="69">
        <v>2</v>
      </c>
      <c r="J44" s="74">
        <v>2</v>
      </c>
      <c r="K44" s="31">
        <v>-0.3125</v>
      </c>
      <c r="L44" s="10"/>
      <c r="M44" s="75">
        <v>-8.1875</v>
      </c>
      <c r="N44" s="77">
        <v>2</v>
      </c>
      <c r="O44" s="70">
        <v>9</v>
      </c>
      <c r="P44" s="142" t="s">
        <v>93</v>
      </c>
      <c r="Q44" s="68" t="s">
        <v>56</v>
      </c>
      <c r="R44" s="127">
        <v>13</v>
      </c>
      <c r="S44" s="139">
        <v>1390</v>
      </c>
      <c r="T44" s="139"/>
      <c r="U44" s="69">
        <v>2</v>
      </c>
      <c r="V44" s="74">
        <v>6</v>
      </c>
      <c r="W44" s="40">
        <v>8.1875</v>
      </c>
    </row>
    <row r="45" spans="1:23" ht="16.5" customHeight="1">
      <c r="A45" s="75">
        <v>-4.6875</v>
      </c>
      <c r="B45" s="77">
        <v>0</v>
      </c>
      <c r="C45" s="70">
        <v>6</v>
      </c>
      <c r="D45" s="142" t="s">
        <v>89</v>
      </c>
      <c r="E45" s="68" t="s">
        <v>56</v>
      </c>
      <c r="F45" s="138">
        <v>9</v>
      </c>
      <c r="G45" s="139"/>
      <c r="H45" s="139">
        <v>100</v>
      </c>
      <c r="I45" s="69">
        <v>10</v>
      </c>
      <c r="J45" s="74">
        <v>8</v>
      </c>
      <c r="K45" s="31">
        <v>4.6875</v>
      </c>
      <c r="L45" s="10"/>
      <c r="M45" s="75">
        <v>4.25</v>
      </c>
      <c r="N45" s="77">
        <v>4</v>
      </c>
      <c r="O45" s="70">
        <v>6</v>
      </c>
      <c r="P45" s="142" t="s">
        <v>94</v>
      </c>
      <c r="Q45" s="68" t="s">
        <v>52</v>
      </c>
      <c r="R45" s="127">
        <v>13</v>
      </c>
      <c r="S45" s="139">
        <v>2210</v>
      </c>
      <c r="T45" s="139"/>
      <c r="U45" s="69">
        <v>10</v>
      </c>
      <c r="V45" s="74">
        <v>4</v>
      </c>
      <c r="W45" s="40">
        <v>-4.25</v>
      </c>
    </row>
    <row r="46" spans="1:23" ht="16.5" customHeight="1">
      <c r="A46" s="75">
        <v>0.3125</v>
      </c>
      <c r="B46" s="77">
        <v>6</v>
      </c>
      <c r="C46" s="70">
        <v>1</v>
      </c>
      <c r="D46" s="142" t="s">
        <v>90</v>
      </c>
      <c r="E46" s="68" t="s">
        <v>52</v>
      </c>
      <c r="F46" s="138">
        <v>9</v>
      </c>
      <c r="G46" s="139">
        <v>110</v>
      </c>
      <c r="H46" s="139"/>
      <c r="I46" s="69">
        <v>8</v>
      </c>
      <c r="J46" s="74">
        <v>2</v>
      </c>
      <c r="K46" s="31">
        <v>-0.3125</v>
      </c>
      <c r="L46" s="10"/>
      <c r="M46" s="75">
        <v>4.3125</v>
      </c>
      <c r="N46" s="77">
        <v>7</v>
      </c>
      <c r="O46" s="70">
        <v>1</v>
      </c>
      <c r="P46" s="143" t="s">
        <v>95</v>
      </c>
      <c r="Q46" s="68" t="s">
        <v>56</v>
      </c>
      <c r="R46" s="138">
        <v>13</v>
      </c>
      <c r="S46" s="139">
        <v>2220</v>
      </c>
      <c r="T46" s="139"/>
      <c r="U46" s="69">
        <v>8</v>
      </c>
      <c r="V46" s="74">
        <v>1</v>
      </c>
      <c r="W46" s="40">
        <v>-4.3125</v>
      </c>
    </row>
    <row r="47" spans="1:23" ht="16.5" customHeight="1">
      <c r="A47" s="75">
        <v>0.3125</v>
      </c>
      <c r="B47" s="77">
        <v>2</v>
      </c>
      <c r="C47" s="70">
        <v>7</v>
      </c>
      <c r="D47" s="142" t="s">
        <v>91</v>
      </c>
      <c r="E47" s="68" t="s">
        <v>58</v>
      </c>
      <c r="F47" s="138">
        <v>7</v>
      </c>
      <c r="G47" s="139">
        <v>100</v>
      </c>
      <c r="H47" s="139"/>
      <c r="I47" s="69">
        <v>5</v>
      </c>
      <c r="J47" s="74">
        <v>6</v>
      </c>
      <c r="K47" s="31">
        <v>-0.3125</v>
      </c>
      <c r="L47" s="10"/>
      <c r="M47" s="75">
        <v>4.3125</v>
      </c>
      <c r="N47" s="77">
        <v>7</v>
      </c>
      <c r="O47" s="70">
        <v>7</v>
      </c>
      <c r="P47" s="143" t="s">
        <v>95</v>
      </c>
      <c r="Q47" s="68" t="s">
        <v>56</v>
      </c>
      <c r="R47" s="138">
        <v>13</v>
      </c>
      <c r="S47" s="139">
        <v>2220</v>
      </c>
      <c r="T47" s="139"/>
      <c r="U47" s="69">
        <v>5</v>
      </c>
      <c r="V47" s="74">
        <v>1</v>
      </c>
      <c r="W47" s="40">
        <v>-4.3125</v>
      </c>
    </row>
    <row r="48" spans="1:23" s="6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6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6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62" customFormat="1" ht="4.5" customHeight="1">
      <c r="A51" s="80"/>
      <c r="B51" s="81"/>
      <c r="C51" s="82"/>
      <c r="D51" s="83"/>
      <c r="E51" s="84"/>
      <c r="F51" s="85"/>
      <c r="G51" s="86"/>
      <c r="H51" s="86"/>
      <c r="I51" s="82"/>
      <c r="J51" s="81"/>
      <c r="K51" s="87"/>
      <c r="L51" s="88"/>
      <c r="M51" s="80"/>
      <c r="N51" s="81"/>
      <c r="O51" s="82"/>
      <c r="P51" s="83"/>
      <c r="Q51" s="84"/>
      <c r="R51" s="85"/>
      <c r="S51" s="86"/>
      <c r="T51" s="86"/>
      <c r="U51" s="82"/>
      <c r="V51" s="81"/>
      <c r="W51" s="87"/>
    </row>
    <row r="52" spans="1:23" s="62" customFormat="1" ht="12.75" customHeight="1">
      <c r="A52" s="89"/>
      <c r="B52" s="90"/>
      <c r="C52" s="91"/>
      <c r="D52" s="92"/>
      <c r="E52" s="93" t="s">
        <v>0</v>
      </c>
      <c r="F52" s="94" t="s">
        <v>172</v>
      </c>
      <c r="G52" s="95"/>
      <c r="H52" s="96"/>
      <c r="I52" s="128"/>
      <c r="J52" s="129"/>
      <c r="K52" s="130"/>
      <c r="L52" s="98"/>
      <c r="M52" s="89"/>
      <c r="N52" s="90"/>
      <c r="O52" s="91"/>
      <c r="P52" s="92"/>
      <c r="Q52" s="93" t="s">
        <v>0</v>
      </c>
      <c r="R52" s="94" t="s">
        <v>187</v>
      </c>
      <c r="S52" s="95"/>
      <c r="T52" s="96"/>
      <c r="U52" s="128"/>
      <c r="V52" s="129"/>
      <c r="W52" s="130"/>
    </row>
    <row r="53" spans="1:23" s="62" customFormat="1" ht="12.75" customHeight="1">
      <c r="A53" s="89"/>
      <c r="B53" s="90"/>
      <c r="C53" s="91"/>
      <c r="D53" s="92"/>
      <c r="E53" s="99" t="s">
        <v>1</v>
      </c>
      <c r="F53" s="94" t="s">
        <v>173</v>
      </c>
      <c r="G53" s="100"/>
      <c r="H53" s="96"/>
      <c r="I53" s="131"/>
      <c r="J53" s="132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11.1</v>
      </c>
      <c r="K53" s="133"/>
      <c r="L53" s="98"/>
      <c r="M53" s="89"/>
      <c r="N53" s="90"/>
      <c r="O53" s="91"/>
      <c r="P53" s="92"/>
      <c r="Q53" s="99" t="s">
        <v>1</v>
      </c>
      <c r="R53" s="94" t="s">
        <v>188</v>
      </c>
      <c r="S53" s="100"/>
      <c r="T53" s="96"/>
      <c r="U53" s="131"/>
      <c r="V53" s="132">
        <f>IF(R52&amp;R53&amp;R54&amp;R55="","",(LEN(R52&amp;R53&amp;R54&amp;R55)-LEN(SUBSTITUTE(R52&amp;R53&amp;R54&amp;R55,"Т","")))*4+(LEN(R52&amp;R53&amp;R54&amp;R55)-LEN(SUBSTITUTE(R52&amp;R53&amp;R54&amp;R55,"К","")))*3+(LEN(R52&amp;R53&amp;R54&amp;R55)-LEN(SUBSTITUTE(R52&amp;R53&amp;R54&amp;R55,"Д","")))*2+(LEN(R52&amp;R53&amp;R54&amp;R55)-LEN(SUBSTITUTE(R52&amp;R53&amp;R54&amp;R55,"В","")))+0.1)</f>
        <v>17.1</v>
      </c>
      <c r="W53" s="133"/>
    </row>
    <row r="54" spans="1:23" s="62" customFormat="1" ht="12.75" customHeight="1">
      <c r="A54" s="89"/>
      <c r="B54" s="90"/>
      <c r="C54" s="91"/>
      <c r="D54" s="92"/>
      <c r="E54" s="99" t="s">
        <v>2</v>
      </c>
      <c r="F54" s="94" t="s">
        <v>174</v>
      </c>
      <c r="G54" s="95"/>
      <c r="H54" s="96"/>
      <c r="I54" s="134">
        <f>IF(J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7.1</v>
      </c>
      <c r="J54" s="132" t="str">
        <f>IF(J53="","","+")</f>
        <v>+</v>
      </c>
      <c r="K54" s="135">
        <f>IF(J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6.1</v>
      </c>
      <c r="L54" s="98"/>
      <c r="M54" s="89"/>
      <c r="N54" s="90"/>
      <c r="O54" s="91"/>
      <c r="P54" s="92"/>
      <c r="Q54" s="99" t="s">
        <v>2</v>
      </c>
      <c r="R54" s="94" t="s">
        <v>189</v>
      </c>
      <c r="S54" s="95"/>
      <c r="T54" s="96"/>
      <c r="U54" s="134">
        <f>IF(V53="","",(LEN(N56&amp;N57&amp;N58&amp;N59)-LEN(SUBSTITUTE(N56&amp;N57&amp;N58&amp;N59,"Т","")))*4+(LEN(N56&amp;N57&amp;N58&amp;N59)-LEN(SUBSTITUTE(N56&amp;N57&amp;N58&amp;N59,"К","")))*3+(LEN(N56&amp;N57&amp;N58&amp;N59)-LEN(SUBSTITUTE(N56&amp;N57&amp;N58&amp;N59,"Д","")))*2+(LEN(N56&amp;N57&amp;N58&amp;N59)-LEN(SUBSTITUTE(N56&amp;N57&amp;N58&amp;N59,"В","")))+0.1)</f>
        <v>6.1</v>
      </c>
      <c r="V54" s="132" t="str">
        <f>IF(V53="","","+")</f>
        <v>+</v>
      </c>
      <c r="W54" s="135">
        <f>IF(V53="","",(LEN(T56&amp;T57&amp;T58&amp;T59)-LEN(SUBSTITUTE(T56&amp;T57&amp;T58&amp;T59,"Т","")))*4+(LEN(T56&amp;T57&amp;T58&amp;T59)-LEN(SUBSTITUTE(T56&amp;T57&amp;T58&amp;T59,"К","")))*3+(LEN(T56&amp;T57&amp;T58&amp;T59)-LEN(SUBSTITUTE(T56&amp;T57&amp;T58&amp;T59,"Д","")))*2+(LEN(T56&amp;T57&amp;T58&amp;T59)-LEN(SUBSTITUTE(T56&amp;T57&amp;T58&amp;T59,"В","")))+0.1)</f>
        <v>6.1</v>
      </c>
    </row>
    <row r="55" spans="1:23" s="62" customFormat="1" ht="12.75" customHeight="1">
      <c r="A55" s="89"/>
      <c r="B55" s="90"/>
      <c r="C55" s="91"/>
      <c r="D55" s="92"/>
      <c r="E55" s="93" t="s">
        <v>3</v>
      </c>
      <c r="F55" s="94" t="s">
        <v>139</v>
      </c>
      <c r="G55" s="95"/>
      <c r="H55" s="96"/>
      <c r="I55" s="131"/>
      <c r="J55" s="132">
        <f>IF(J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16.1</v>
      </c>
      <c r="K55" s="133"/>
      <c r="L55" s="98"/>
      <c r="M55" s="89"/>
      <c r="N55" s="90"/>
      <c r="O55" s="91"/>
      <c r="P55" s="92"/>
      <c r="Q55" s="93" t="s">
        <v>3</v>
      </c>
      <c r="R55" s="94" t="s">
        <v>190</v>
      </c>
      <c r="S55" s="95"/>
      <c r="T55" s="96"/>
      <c r="U55" s="131"/>
      <c r="V55" s="132">
        <f>IF(V53="","",(LEN(R60&amp;R61&amp;R62&amp;R63)-LEN(SUBSTITUTE(R60&amp;R61&amp;R62&amp;R63,"Т","")))*4+(LEN(R60&amp;R61&amp;R62&amp;R63)-LEN(SUBSTITUTE(R60&amp;R61&amp;R62&amp;R63,"К","")))*3+(LEN(R60&amp;R61&amp;R62&amp;R63)-LEN(SUBSTITUTE(R60&amp;R61&amp;R62&amp;R63,"Д","")))*2+(LEN(R60&amp;R61&amp;R62&amp;R63)-LEN(SUBSTITUTE(R60&amp;R61&amp;R62&amp;R63,"В","")))+0.1)</f>
        <v>11.1</v>
      </c>
      <c r="W55" s="133"/>
    </row>
    <row r="56" spans="1:23" s="62" customFormat="1" ht="12.75" customHeight="1">
      <c r="A56" s="101" t="s">
        <v>0</v>
      </c>
      <c r="B56" s="102" t="s">
        <v>183</v>
      </c>
      <c r="C56" s="91"/>
      <c r="D56" s="92"/>
      <c r="E56" s="103"/>
      <c r="F56" s="95"/>
      <c r="G56" s="93" t="s">
        <v>0</v>
      </c>
      <c r="H56" s="104" t="s">
        <v>175</v>
      </c>
      <c r="I56" s="95"/>
      <c r="J56" s="100"/>
      <c r="K56" s="97"/>
      <c r="L56" s="98"/>
      <c r="M56" s="101" t="s">
        <v>0</v>
      </c>
      <c r="N56" s="102" t="s">
        <v>199</v>
      </c>
      <c r="O56" s="91"/>
      <c r="P56" s="92"/>
      <c r="Q56" s="103"/>
      <c r="R56" s="95"/>
      <c r="S56" s="93" t="s">
        <v>0</v>
      </c>
      <c r="T56" s="104" t="s">
        <v>191</v>
      </c>
      <c r="U56" s="95"/>
      <c r="V56" s="100"/>
      <c r="W56" s="97"/>
    </row>
    <row r="57" spans="1:23" s="62" customFormat="1" ht="12.75" customHeight="1">
      <c r="A57" s="105" t="s">
        <v>1</v>
      </c>
      <c r="B57" s="102" t="s">
        <v>184</v>
      </c>
      <c r="C57" s="106"/>
      <c r="D57" s="92"/>
      <c r="E57" s="103"/>
      <c r="F57" s="107"/>
      <c r="G57" s="99" t="s">
        <v>1</v>
      </c>
      <c r="H57" s="148" t="s">
        <v>176</v>
      </c>
      <c r="I57" s="95"/>
      <c r="J57" s="100"/>
      <c r="K57" s="97"/>
      <c r="L57" s="98"/>
      <c r="M57" s="105" t="s">
        <v>1</v>
      </c>
      <c r="N57" s="102" t="s">
        <v>200</v>
      </c>
      <c r="O57" s="106"/>
      <c r="P57" s="92"/>
      <c r="Q57" s="103"/>
      <c r="R57" s="107"/>
      <c r="S57" s="99" t="s">
        <v>1</v>
      </c>
      <c r="T57" s="104" t="s">
        <v>192</v>
      </c>
      <c r="U57" s="95"/>
      <c r="V57" s="100"/>
      <c r="W57" s="97"/>
    </row>
    <row r="58" spans="1:23" s="62" customFormat="1" ht="12.75" customHeight="1">
      <c r="A58" s="105" t="s">
        <v>2</v>
      </c>
      <c r="B58" s="102" t="s">
        <v>185</v>
      </c>
      <c r="C58" s="91"/>
      <c r="D58" s="92"/>
      <c r="E58" s="103"/>
      <c r="F58" s="107"/>
      <c r="G58" s="99" t="s">
        <v>2</v>
      </c>
      <c r="H58" s="104" t="s">
        <v>177</v>
      </c>
      <c r="I58" s="95"/>
      <c r="J58" s="95"/>
      <c r="K58" s="97"/>
      <c r="L58" s="98"/>
      <c r="M58" s="105" t="s">
        <v>2</v>
      </c>
      <c r="N58" s="102" t="s">
        <v>201</v>
      </c>
      <c r="O58" s="91"/>
      <c r="P58" s="92"/>
      <c r="Q58" s="103"/>
      <c r="R58" s="107"/>
      <c r="S58" s="99" t="s">
        <v>2</v>
      </c>
      <c r="T58" s="104" t="s">
        <v>193</v>
      </c>
      <c r="U58" s="95"/>
      <c r="V58" s="95"/>
      <c r="W58" s="97"/>
    </row>
    <row r="59" spans="1:23" s="62" customFormat="1" ht="12.75" customHeight="1">
      <c r="A59" s="101" t="s">
        <v>3</v>
      </c>
      <c r="B59" s="151" t="s">
        <v>186</v>
      </c>
      <c r="C59" s="106"/>
      <c r="D59" s="92"/>
      <c r="E59" s="103"/>
      <c r="F59" s="95"/>
      <c r="G59" s="93" t="s">
        <v>3</v>
      </c>
      <c r="H59" s="104" t="s">
        <v>178</v>
      </c>
      <c r="I59" s="95"/>
      <c r="J59" s="108" t="s">
        <v>55</v>
      </c>
      <c r="K59" s="97"/>
      <c r="L59" s="98"/>
      <c r="M59" s="101" t="s">
        <v>3</v>
      </c>
      <c r="N59" s="102" t="s">
        <v>202</v>
      </c>
      <c r="O59" s="106"/>
      <c r="P59" s="92"/>
      <c r="Q59" s="103"/>
      <c r="R59" s="95"/>
      <c r="S59" s="93" t="s">
        <v>3</v>
      </c>
      <c r="T59" s="104" t="s">
        <v>194</v>
      </c>
      <c r="U59" s="95"/>
      <c r="V59" s="108" t="s">
        <v>55</v>
      </c>
      <c r="W59" s="97"/>
    </row>
    <row r="60" spans="1:23" s="62" customFormat="1" ht="12.75" customHeight="1">
      <c r="A60" s="109"/>
      <c r="B60" s="106"/>
      <c r="C60" s="106"/>
      <c r="D60" s="92"/>
      <c r="E60" s="93" t="s">
        <v>0</v>
      </c>
      <c r="F60" s="94" t="s">
        <v>179</v>
      </c>
      <c r="G60" s="95"/>
      <c r="H60" s="110"/>
      <c r="I60" s="111" t="s">
        <v>56</v>
      </c>
      <c r="J60" s="149" t="s">
        <v>369</v>
      </c>
      <c r="K60" s="97"/>
      <c r="L60" s="98"/>
      <c r="M60" s="109"/>
      <c r="N60" s="106"/>
      <c r="O60" s="106"/>
      <c r="P60" s="92"/>
      <c r="Q60" s="93" t="s">
        <v>0</v>
      </c>
      <c r="R60" s="94" t="s">
        <v>195</v>
      </c>
      <c r="S60" s="95"/>
      <c r="T60" s="110"/>
      <c r="U60" s="111" t="s">
        <v>56</v>
      </c>
      <c r="V60" s="149" t="s">
        <v>374</v>
      </c>
      <c r="W60" s="97"/>
    </row>
    <row r="61" spans="1:23" s="62" customFormat="1" ht="12.75" customHeight="1">
      <c r="A61" s="89"/>
      <c r="B61" s="112" t="s">
        <v>57</v>
      </c>
      <c r="C61" s="91"/>
      <c r="D61" s="92"/>
      <c r="E61" s="99" t="s">
        <v>1</v>
      </c>
      <c r="F61" s="94" t="s">
        <v>180</v>
      </c>
      <c r="G61" s="95"/>
      <c r="H61" s="96"/>
      <c r="I61" s="111" t="s">
        <v>52</v>
      </c>
      <c r="J61" s="150" t="s">
        <v>371</v>
      </c>
      <c r="K61" s="97"/>
      <c r="L61" s="98"/>
      <c r="M61" s="89"/>
      <c r="N61" s="112" t="s">
        <v>57</v>
      </c>
      <c r="O61" s="91"/>
      <c r="P61" s="92"/>
      <c r="Q61" s="99" t="s">
        <v>1</v>
      </c>
      <c r="R61" s="152" t="s">
        <v>196</v>
      </c>
      <c r="S61" s="95"/>
      <c r="T61" s="96"/>
      <c r="U61" s="111" t="s">
        <v>52</v>
      </c>
      <c r="V61" s="150" t="s">
        <v>374</v>
      </c>
      <c r="W61" s="97"/>
    </row>
    <row r="62" spans="1:23" s="62" customFormat="1" ht="12.75" customHeight="1">
      <c r="A62" s="89"/>
      <c r="B62" s="112" t="s">
        <v>373</v>
      </c>
      <c r="C62" s="91"/>
      <c r="D62" s="92"/>
      <c r="E62" s="99" t="s">
        <v>2</v>
      </c>
      <c r="F62" s="94" t="s">
        <v>181</v>
      </c>
      <c r="G62" s="100"/>
      <c r="H62" s="96"/>
      <c r="I62" s="111" t="s">
        <v>58</v>
      </c>
      <c r="J62" s="150" t="s">
        <v>370</v>
      </c>
      <c r="K62" s="97"/>
      <c r="L62" s="98"/>
      <c r="M62" s="89"/>
      <c r="N62" s="112" t="s">
        <v>376</v>
      </c>
      <c r="O62" s="91"/>
      <c r="P62" s="92"/>
      <c r="Q62" s="99" t="s">
        <v>2</v>
      </c>
      <c r="R62" s="152" t="s">
        <v>197</v>
      </c>
      <c r="S62" s="100"/>
      <c r="T62" s="96"/>
      <c r="U62" s="111" t="s">
        <v>58</v>
      </c>
      <c r="V62" s="150" t="s">
        <v>375</v>
      </c>
      <c r="W62" s="97"/>
    </row>
    <row r="63" spans="1:23" s="62" customFormat="1" ht="12.75" customHeight="1">
      <c r="A63" s="113"/>
      <c r="B63" s="114"/>
      <c r="C63" s="114"/>
      <c r="D63" s="92"/>
      <c r="E63" s="93" t="s">
        <v>3</v>
      </c>
      <c r="F63" s="102" t="s">
        <v>182</v>
      </c>
      <c r="G63" s="114"/>
      <c r="H63" s="114"/>
      <c r="I63" s="115" t="s">
        <v>59</v>
      </c>
      <c r="J63" s="150" t="s">
        <v>372</v>
      </c>
      <c r="K63" s="116"/>
      <c r="L63" s="117"/>
      <c r="M63" s="113"/>
      <c r="N63" s="114"/>
      <c r="O63" s="114"/>
      <c r="P63" s="92"/>
      <c r="Q63" s="93" t="s">
        <v>3</v>
      </c>
      <c r="R63" s="102" t="s">
        <v>198</v>
      </c>
      <c r="S63" s="114"/>
      <c r="T63" s="114"/>
      <c r="U63" s="115" t="s">
        <v>59</v>
      </c>
      <c r="V63" s="150" t="s">
        <v>375</v>
      </c>
      <c r="W63" s="116"/>
    </row>
    <row r="64" spans="1:23" ht="4.5" customHeight="1">
      <c r="A64" s="118"/>
      <c r="B64" s="119"/>
      <c r="C64" s="120"/>
      <c r="D64" s="121"/>
      <c r="E64" s="122"/>
      <c r="F64" s="123"/>
      <c r="G64" s="124"/>
      <c r="H64" s="124"/>
      <c r="I64" s="120"/>
      <c r="J64" s="119"/>
      <c r="K64" s="125"/>
      <c r="L64" s="126"/>
      <c r="M64" s="118"/>
      <c r="N64" s="119"/>
      <c r="O64" s="120"/>
      <c r="P64" s="121"/>
      <c r="Q64" s="122"/>
      <c r="R64" s="123"/>
      <c r="S64" s="124"/>
      <c r="T64" s="124"/>
      <c r="U64" s="120"/>
      <c r="V64" s="119"/>
      <c r="W64" s="125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75">
        <v>-9.75</v>
      </c>
      <c r="B67" s="77">
        <v>0</v>
      </c>
      <c r="C67" s="70">
        <v>5</v>
      </c>
      <c r="D67" s="142" t="s">
        <v>87</v>
      </c>
      <c r="E67" s="68" t="s">
        <v>52</v>
      </c>
      <c r="F67" s="127">
        <v>7</v>
      </c>
      <c r="G67" s="139"/>
      <c r="H67" s="139">
        <v>200</v>
      </c>
      <c r="I67" s="69">
        <v>6</v>
      </c>
      <c r="J67" s="74">
        <v>8</v>
      </c>
      <c r="K67" s="31">
        <v>9.75</v>
      </c>
      <c r="L67" s="10"/>
      <c r="M67" s="75">
        <v>-6.875</v>
      </c>
      <c r="N67" s="77">
        <v>1</v>
      </c>
      <c r="O67" s="70">
        <v>5</v>
      </c>
      <c r="P67" s="142" t="s">
        <v>83</v>
      </c>
      <c r="Q67" s="68" t="s">
        <v>56</v>
      </c>
      <c r="R67" s="127">
        <v>9</v>
      </c>
      <c r="S67" s="139"/>
      <c r="T67" s="139">
        <v>50</v>
      </c>
      <c r="U67" s="69">
        <v>6</v>
      </c>
      <c r="V67" s="74">
        <v>7</v>
      </c>
      <c r="W67" s="40">
        <v>6.875</v>
      </c>
    </row>
    <row r="68" spans="1:23" ht="16.5" customHeight="1">
      <c r="A68" s="75">
        <v>6.625</v>
      </c>
      <c r="B68" s="77">
        <v>8</v>
      </c>
      <c r="C68" s="70">
        <v>8</v>
      </c>
      <c r="D68" s="142" t="s">
        <v>96</v>
      </c>
      <c r="E68" s="68" t="s">
        <v>56</v>
      </c>
      <c r="F68" s="127">
        <v>10</v>
      </c>
      <c r="G68" s="139">
        <v>790</v>
      </c>
      <c r="H68" s="139"/>
      <c r="I68" s="69">
        <v>3</v>
      </c>
      <c r="J68" s="74">
        <v>0</v>
      </c>
      <c r="K68" s="31">
        <v>-6.625</v>
      </c>
      <c r="L68" s="10"/>
      <c r="M68" s="75">
        <v>-6.875</v>
      </c>
      <c r="N68" s="77">
        <v>1</v>
      </c>
      <c r="O68" s="70">
        <v>8</v>
      </c>
      <c r="P68" s="142" t="s">
        <v>83</v>
      </c>
      <c r="Q68" s="68" t="s">
        <v>56</v>
      </c>
      <c r="R68" s="138">
        <v>9</v>
      </c>
      <c r="S68" s="139"/>
      <c r="T68" s="139">
        <v>50</v>
      </c>
      <c r="U68" s="69">
        <v>3</v>
      </c>
      <c r="V68" s="74">
        <v>7</v>
      </c>
      <c r="W68" s="40">
        <v>6.875</v>
      </c>
    </row>
    <row r="69" spans="1:23" ht="16.5" customHeight="1">
      <c r="A69" s="75">
        <v>-8.125</v>
      </c>
      <c r="B69" s="77">
        <v>2</v>
      </c>
      <c r="C69" s="70">
        <v>1</v>
      </c>
      <c r="D69" s="142" t="s">
        <v>83</v>
      </c>
      <c r="E69" s="68" t="s">
        <v>56</v>
      </c>
      <c r="F69" s="127">
        <v>9</v>
      </c>
      <c r="G69" s="139"/>
      <c r="H69" s="139">
        <v>100</v>
      </c>
      <c r="I69" s="69">
        <v>9</v>
      </c>
      <c r="J69" s="74">
        <v>6</v>
      </c>
      <c r="K69" s="31">
        <v>8.125</v>
      </c>
      <c r="L69" s="10"/>
      <c r="M69" s="75">
        <v>3.125</v>
      </c>
      <c r="N69" s="77">
        <v>6</v>
      </c>
      <c r="O69" s="70">
        <v>1</v>
      </c>
      <c r="P69" s="141" t="s">
        <v>92</v>
      </c>
      <c r="Q69" s="68" t="s">
        <v>56</v>
      </c>
      <c r="R69" s="138">
        <v>9</v>
      </c>
      <c r="S69" s="139">
        <v>400</v>
      </c>
      <c r="T69" s="139"/>
      <c r="U69" s="69">
        <v>9</v>
      </c>
      <c r="V69" s="74">
        <v>2</v>
      </c>
      <c r="W69" s="40">
        <v>-3.125</v>
      </c>
    </row>
    <row r="70" spans="1:23" ht="16.5" customHeight="1">
      <c r="A70" s="75">
        <v>3.5625</v>
      </c>
      <c r="B70" s="77">
        <v>5</v>
      </c>
      <c r="C70" s="70">
        <v>2</v>
      </c>
      <c r="D70" s="143" t="s">
        <v>92</v>
      </c>
      <c r="E70" s="68" t="s">
        <v>52</v>
      </c>
      <c r="F70" s="138">
        <v>10</v>
      </c>
      <c r="G70" s="139">
        <v>630</v>
      </c>
      <c r="H70" s="139"/>
      <c r="I70" s="69">
        <v>4</v>
      </c>
      <c r="J70" s="74">
        <v>3</v>
      </c>
      <c r="K70" s="31">
        <v>-3.5625</v>
      </c>
      <c r="L70" s="10"/>
      <c r="M70" s="75">
        <v>3.125</v>
      </c>
      <c r="N70" s="77">
        <v>6</v>
      </c>
      <c r="O70" s="70">
        <v>2</v>
      </c>
      <c r="P70" s="141" t="s">
        <v>92</v>
      </c>
      <c r="Q70" s="68" t="s">
        <v>56</v>
      </c>
      <c r="R70" s="138">
        <v>9</v>
      </c>
      <c r="S70" s="139">
        <v>400</v>
      </c>
      <c r="T70" s="139"/>
      <c r="U70" s="69">
        <v>4</v>
      </c>
      <c r="V70" s="74">
        <v>2</v>
      </c>
      <c r="W70" s="40">
        <v>-3.125</v>
      </c>
    </row>
    <row r="71" spans="1:23" ht="16.5" customHeight="1">
      <c r="A71" s="75">
        <v>3.5625</v>
      </c>
      <c r="B71" s="77">
        <v>5</v>
      </c>
      <c r="C71" s="70">
        <v>7</v>
      </c>
      <c r="D71" s="143" t="s">
        <v>92</v>
      </c>
      <c r="E71" s="68" t="s">
        <v>52</v>
      </c>
      <c r="F71" s="138">
        <v>10</v>
      </c>
      <c r="G71" s="139">
        <v>630</v>
      </c>
      <c r="H71" s="139"/>
      <c r="I71" s="69">
        <v>10</v>
      </c>
      <c r="J71" s="74">
        <v>3</v>
      </c>
      <c r="K71" s="31">
        <v>-3.5625</v>
      </c>
      <c r="L71" s="10"/>
      <c r="M71" s="75">
        <v>3.125</v>
      </c>
      <c r="N71" s="77">
        <v>6</v>
      </c>
      <c r="O71" s="70">
        <v>7</v>
      </c>
      <c r="P71" s="141" t="s">
        <v>92</v>
      </c>
      <c r="Q71" s="68" t="s">
        <v>56</v>
      </c>
      <c r="R71" s="138">
        <v>9</v>
      </c>
      <c r="S71" s="139">
        <v>400</v>
      </c>
      <c r="T71" s="139"/>
      <c r="U71" s="69">
        <v>10</v>
      </c>
      <c r="V71" s="74">
        <v>2</v>
      </c>
      <c r="W71" s="40">
        <v>-3.125</v>
      </c>
    </row>
    <row r="72" spans="1:23" s="6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6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6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62" customFormat="1" ht="4.5" customHeight="1">
      <c r="A75" s="80"/>
      <c r="B75" s="81"/>
      <c r="C75" s="82"/>
      <c r="D75" s="83"/>
      <c r="E75" s="84"/>
      <c r="F75" s="85"/>
      <c r="G75" s="86"/>
      <c r="H75" s="86"/>
      <c r="I75" s="82"/>
      <c r="J75" s="81"/>
      <c r="K75" s="87"/>
      <c r="L75" s="88"/>
      <c r="M75" s="80"/>
      <c r="N75" s="81"/>
      <c r="O75" s="82"/>
      <c r="P75" s="83"/>
      <c r="Q75" s="84"/>
      <c r="R75" s="85"/>
      <c r="S75" s="86"/>
      <c r="T75" s="86"/>
      <c r="U75" s="82"/>
      <c r="V75" s="81"/>
      <c r="W75" s="87"/>
    </row>
    <row r="76" spans="1:23" s="62" customFormat="1" ht="12.75" customHeight="1">
      <c r="A76" s="89"/>
      <c r="B76" s="90"/>
      <c r="C76" s="91"/>
      <c r="D76" s="92"/>
      <c r="E76" s="93" t="s">
        <v>0</v>
      </c>
      <c r="F76" s="152" t="s">
        <v>203</v>
      </c>
      <c r="G76" s="95"/>
      <c r="H76" s="96"/>
      <c r="I76" s="128"/>
      <c r="J76" s="129"/>
      <c r="K76" s="130"/>
      <c r="L76" s="98"/>
      <c r="M76" s="89"/>
      <c r="N76" s="90"/>
      <c r="O76" s="91"/>
      <c r="P76" s="92"/>
      <c r="Q76" s="93" t="s">
        <v>0</v>
      </c>
      <c r="R76" s="94" t="s">
        <v>216</v>
      </c>
      <c r="S76" s="95"/>
      <c r="T76" s="96"/>
      <c r="U76" s="128"/>
      <c r="V76" s="129"/>
      <c r="W76" s="130"/>
    </row>
    <row r="77" spans="1:23" s="62" customFormat="1" ht="12.75" customHeight="1">
      <c r="A77" s="89"/>
      <c r="B77" s="90"/>
      <c r="C77" s="91"/>
      <c r="D77" s="92"/>
      <c r="E77" s="99" t="s">
        <v>1</v>
      </c>
      <c r="F77" s="94" t="s">
        <v>204</v>
      </c>
      <c r="G77" s="100"/>
      <c r="H77" s="96"/>
      <c r="I77" s="131"/>
      <c r="J77" s="132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7.1</v>
      </c>
      <c r="K77" s="133"/>
      <c r="L77" s="98"/>
      <c r="M77" s="89"/>
      <c r="N77" s="90"/>
      <c r="O77" s="91"/>
      <c r="P77" s="92"/>
      <c r="Q77" s="99" t="s">
        <v>1</v>
      </c>
      <c r="R77" s="94" t="s">
        <v>170</v>
      </c>
      <c r="S77" s="100"/>
      <c r="T77" s="96"/>
      <c r="U77" s="131"/>
      <c r="V77" s="132">
        <f>IF(R76&amp;R77&amp;R78&amp;R79="","",(LEN(R76&amp;R77&amp;R78&amp;R79)-LEN(SUBSTITUTE(R76&amp;R77&amp;R78&amp;R79,"Т","")))*4+(LEN(R76&amp;R77&amp;R78&amp;R79)-LEN(SUBSTITUTE(R76&amp;R77&amp;R78&amp;R79,"К","")))*3+(LEN(R76&amp;R77&amp;R78&amp;R79)-LEN(SUBSTITUTE(R76&amp;R77&amp;R78&amp;R79,"Д","")))*2+(LEN(R76&amp;R77&amp;R78&amp;R79)-LEN(SUBSTITUTE(R76&amp;R77&amp;R78&amp;R79,"В","")))+0.1)</f>
        <v>11.1</v>
      </c>
      <c r="W77" s="133"/>
    </row>
    <row r="78" spans="1:23" s="62" customFormat="1" ht="12.75" customHeight="1">
      <c r="A78" s="89"/>
      <c r="B78" s="90"/>
      <c r="C78" s="91"/>
      <c r="D78" s="92"/>
      <c r="E78" s="99" t="s">
        <v>2</v>
      </c>
      <c r="F78" s="94" t="s">
        <v>183</v>
      </c>
      <c r="G78" s="95"/>
      <c r="H78" s="96"/>
      <c r="I78" s="134">
        <f>IF(J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5.1</v>
      </c>
      <c r="J78" s="132" t="str">
        <f>IF(J77="","","+")</f>
        <v>+</v>
      </c>
      <c r="K78" s="135">
        <f>IF(J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19.1</v>
      </c>
      <c r="L78" s="98"/>
      <c r="M78" s="89"/>
      <c r="N78" s="90"/>
      <c r="O78" s="91"/>
      <c r="P78" s="92"/>
      <c r="Q78" s="99" t="s">
        <v>2</v>
      </c>
      <c r="R78" s="94" t="s">
        <v>217</v>
      </c>
      <c r="S78" s="95"/>
      <c r="T78" s="96"/>
      <c r="U78" s="134">
        <f>IF(V77="","",(LEN(N80&amp;N81&amp;N82&amp;N83)-LEN(SUBSTITUTE(N80&amp;N81&amp;N82&amp;N83,"Т","")))*4+(LEN(N80&amp;N81&amp;N82&amp;N83)-LEN(SUBSTITUTE(N80&amp;N81&amp;N82&amp;N83,"К","")))*3+(LEN(N80&amp;N81&amp;N82&amp;N83)-LEN(SUBSTITUTE(N80&amp;N81&amp;N82&amp;N83,"Д","")))*2+(LEN(N80&amp;N81&amp;N82&amp;N83)-LEN(SUBSTITUTE(N80&amp;N81&amp;N82&amp;N83,"В","")))+0.1)</f>
        <v>17.1</v>
      </c>
      <c r="V78" s="132" t="str">
        <f>IF(V77="","","+")</f>
        <v>+</v>
      </c>
      <c r="W78" s="135">
        <f>IF(V77="","",(LEN(T80&amp;T81&amp;T82&amp;T83)-LEN(SUBSTITUTE(T80&amp;T81&amp;T82&amp;T83,"Т","")))*4+(LEN(T80&amp;T81&amp;T82&amp;T83)-LEN(SUBSTITUTE(T80&amp;T81&amp;T82&amp;T83,"К","")))*3+(LEN(T80&amp;T81&amp;T82&amp;T83)-LEN(SUBSTITUTE(T80&amp;T81&amp;T82&amp;T83,"Д","")))*2+(LEN(T80&amp;T81&amp;T82&amp;T83)-LEN(SUBSTITUTE(T80&amp;T81&amp;T82&amp;T83,"В","")))+0.1)</f>
        <v>6.1</v>
      </c>
    </row>
    <row r="79" spans="1:23" s="62" customFormat="1" ht="12.75" customHeight="1">
      <c r="A79" s="89"/>
      <c r="B79" s="90"/>
      <c r="C79" s="91"/>
      <c r="D79" s="92"/>
      <c r="E79" s="93" t="s">
        <v>3</v>
      </c>
      <c r="F79" s="94" t="s">
        <v>205</v>
      </c>
      <c r="G79" s="95"/>
      <c r="H79" s="96"/>
      <c r="I79" s="131"/>
      <c r="J79" s="132">
        <f>IF(J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9.1</v>
      </c>
      <c r="K79" s="133"/>
      <c r="L79" s="98"/>
      <c r="M79" s="89"/>
      <c r="N79" s="90"/>
      <c r="O79" s="91"/>
      <c r="P79" s="92"/>
      <c r="Q79" s="93" t="s">
        <v>3</v>
      </c>
      <c r="R79" s="94" t="s">
        <v>218</v>
      </c>
      <c r="S79" s="95"/>
      <c r="T79" s="96"/>
      <c r="U79" s="131"/>
      <c r="V79" s="132">
        <f>IF(V77="","",(LEN(R84&amp;R85&amp;R86&amp;R87)-LEN(SUBSTITUTE(R84&amp;R85&amp;R86&amp;R87,"Т","")))*4+(LEN(R84&amp;R85&amp;R86&amp;R87)-LEN(SUBSTITUTE(R84&amp;R85&amp;R86&amp;R87,"К","")))*3+(LEN(R84&amp;R85&amp;R86&amp;R87)-LEN(SUBSTITUTE(R84&amp;R85&amp;R86&amp;R87,"Д","")))*2+(LEN(R84&amp;R85&amp;R86&amp;R87)-LEN(SUBSTITUTE(R84&amp;R85&amp;R86&amp;R87,"В","")))+0.1)</f>
        <v>6.1</v>
      </c>
      <c r="W79" s="133"/>
    </row>
    <row r="80" spans="1:23" s="62" customFormat="1" ht="12.75" customHeight="1">
      <c r="A80" s="101" t="s">
        <v>0</v>
      </c>
      <c r="B80" s="102" t="s">
        <v>212</v>
      </c>
      <c r="C80" s="91"/>
      <c r="D80" s="92"/>
      <c r="E80" s="103"/>
      <c r="F80" s="95"/>
      <c r="G80" s="93" t="s">
        <v>0</v>
      </c>
      <c r="H80" s="104" t="s">
        <v>123</v>
      </c>
      <c r="I80" s="95"/>
      <c r="J80" s="100"/>
      <c r="K80" s="97"/>
      <c r="L80" s="98"/>
      <c r="M80" s="101" t="s">
        <v>0</v>
      </c>
      <c r="N80" s="102" t="s">
        <v>226</v>
      </c>
      <c r="O80" s="91"/>
      <c r="P80" s="92"/>
      <c r="Q80" s="103"/>
      <c r="R80" s="95"/>
      <c r="S80" s="93" t="s">
        <v>0</v>
      </c>
      <c r="T80" s="104" t="s">
        <v>219</v>
      </c>
      <c r="U80" s="95"/>
      <c r="V80" s="100"/>
      <c r="W80" s="97"/>
    </row>
    <row r="81" spans="1:23" s="62" customFormat="1" ht="12.75" customHeight="1">
      <c r="A81" s="105" t="s">
        <v>1</v>
      </c>
      <c r="B81" s="102" t="s">
        <v>213</v>
      </c>
      <c r="C81" s="106"/>
      <c r="D81" s="92"/>
      <c r="E81" s="103"/>
      <c r="F81" s="107"/>
      <c r="G81" s="99" t="s">
        <v>1</v>
      </c>
      <c r="H81" s="104" t="s">
        <v>206</v>
      </c>
      <c r="I81" s="95"/>
      <c r="J81" s="100"/>
      <c r="K81" s="97"/>
      <c r="L81" s="98"/>
      <c r="M81" s="105" t="s">
        <v>1</v>
      </c>
      <c r="N81" s="102" t="s">
        <v>227</v>
      </c>
      <c r="O81" s="106"/>
      <c r="P81" s="92"/>
      <c r="Q81" s="103"/>
      <c r="R81" s="107"/>
      <c r="S81" s="99" t="s">
        <v>1</v>
      </c>
      <c r="T81" s="104" t="s">
        <v>220</v>
      </c>
      <c r="U81" s="95"/>
      <c r="V81" s="100"/>
      <c r="W81" s="97"/>
    </row>
    <row r="82" spans="1:23" s="62" customFormat="1" ht="12.75" customHeight="1">
      <c r="A82" s="105" t="s">
        <v>2</v>
      </c>
      <c r="B82" s="102" t="s">
        <v>214</v>
      </c>
      <c r="C82" s="91"/>
      <c r="D82" s="92"/>
      <c r="E82" s="103"/>
      <c r="F82" s="107"/>
      <c r="G82" s="99" t="s">
        <v>2</v>
      </c>
      <c r="H82" s="104" t="s">
        <v>207</v>
      </c>
      <c r="I82" s="95"/>
      <c r="J82" s="95"/>
      <c r="K82" s="97"/>
      <c r="L82" s="98"/>
      <c r="M82" s="105" t="s">
        <v>2</v>
      </c>
      <c r="N82" s="102" t="s">
        <v>128</v>
      </c>
      <c r="O82" s="91"/>
      <c r="P82" s="92"/>
      <c r="Q82" s="103"/>
      <c r="R82" s="107"/>
      <c r="S82" s="99" t="s">
        <v>2</v>
      </c>
      <c r="T82" s="104" t="s">
        <v>221</v>
      </c>
      <c r="U82" s="95"/>
      <c r="V82" s="95"/>
      <c r="W82" s="97"/>
    </row>
    <row r="83" spans="1:23" s="62" customFormat="1" ht="12.75" customHeight="1">
      <c r="A83" s="101" t="s">
        <v>3</v>
      </c>
      <c r="B83" s="102" t="s">
        <v>215</v>
      </c>
      <c r="C83" s="106"/>
      <c r="D83" s="92"/>
      <c r="E83" s="103"/>
      <c r="F83" s="95"/>
      <c r="G83" s="93" t="s">
        <v>3</v>
      </c>
      <c r="H83" s="104" t="s">
        <v>124</v>
      </c>
      <c r="I83" s="95"/>
      <c r="J83" s="108" t="s">
        <v>55</v>
      </c>
      <c r="K83" s="97"/>
      <c r="L83" s="98"/>
      <c r="M83" s="101" t="s">
        <v>3</v>
      </c>
      <c r="N83" s="102" t="s">
        <v>228</v>
      </c>
      <c r="O83" s="106"/>
      <c r="P83" s="92"/>
      <c r="Q83" s="103"/>
      <c r="R83" s="95"/>
      <c r="S83" s="93" t="s">
        <v>3</v>
      </c>
      <c r="T83" s="104" t="s">
        <v>222</v>
      </c>
      <c r="U83" s="95"/>
      <c r="V83" s="108" t="s">
        <v>55</v>
      </c>
      <c r="W83" s="97"/>
    </row>
    <row r="84" spans="1:23" s="62" customFormat="1" ht="12.75" customHeight="1">
      <c r="A84" s="109"/>
      <c r="B84" s="106"/>
      <c r="C84" s="106"/>
      <c r="D84" s="92"/>
      <c r="E84" s="93" t="s">
        <v>0</v>
      </c>
      <c r="F84" s="94" t="s">
        <v>208</v>
      </c>
      <c r="G84" s="95"/>
      <c r="H84" s="110"/>
      <c r="I84" s="111" t="s">
        <v>56</v>
      </c>
      <c r="J84" s="149" t="s">
        <v>377</v>
      </c>
      <c r="K84" s="97"/>
      <c r="L84" s="98"/>
      <c r="M84" s="109"/>
      <c r="N84" s="106"/>
      <c r="O84" s="106"/>
      <c r="P84" s="92"/>
      <c r="Q84" s="93" t="s">
        <v>0</v>
      </c>
      <c r="R84" s="94" t="s">
        <v>223</v>
      </c>
      <c r="S84" s="95"/>
      <c r="T84" s="110"/>
      <c r="U84" s="111" t="s">
        <v>56</v>
      </c>
      <c r="V84" s="149" t="s">
        <v>380</v>
      </c>
      <c r="W84" s="97"/>
    </row>
    <row r="85" spans="1:23" s="62" customFormat="1" ht="12.75" customHeight="1">
      <c r="A85" s="89"/>
      <c r="B85" s="112" t="s">
        <v>57</v>
      </c>
      <c r="C85" s="91"/>
      <c r="D85" s="92"/>
      <c r="E85" s="99" t="s">
        <v>1</v>
      </c>
      <c r="F85" s="94" t="s">
        <v>209</v>
      </c>
      <c r="G85" s="95"/>
      <c r="H85" s="96"/>
      <c r="I85" s="111" t="s">
        <v>52</v>
      </c>
      <c r="J85" s="150" t="s">
        <v>377</v>
      </c>
      <c r="K85" s="97"/>
      <c r="L85" s="98"/>
      <c r="M85" s="89"/>
      <c r="N85" s="112" t="s">
        <v>57</v>
      </c>
      <c r="O85" s="91"/>
      <c r="P85" s="92"/>
      <c r="Q85" s="99" t="s">
        <v>1</v>
      </c>
      <c r="R85" s="152" t="s">
        <v>224</v>
      </c>
      <c r="S85" s="95"/>
      <c r="T85" s="96"/>
      <c r="U85" s="111" t="s">
        <v>52</v>
      </c>
      <c r="V85" s="150" t="s">
        <v>380</v>
      </c>
      <c r="W85" s="97"/>
    </row>
    <row r="86" spans="1:23" s="62" customFormat="1" ht="12.75" customHeight="1">
      <c r="A86" s="89"/>
      <c r="B86" s="112" t="s">
        <v>359</v>
      </c>
      <c r="C86" s="91"/>
      <c r="D86" s="92"/>
      <c r="E86" s="99" t="s">
        <v>2</v>
      </c>
      <c r="F86" s="94" t="s">
        <v>210</v>
      </c>
      <c r="G86" s="100"/>
      <c r="H86" s="96"/>
      <c r="I86" s="111" t="s">
        <v>58</v>
      </c>
      <c r="J86" s="150" t="s">
        <v>378</v>
      </c>
      <c r="K86" s="97"/>
      <c r="L86" s="98"/>
      <c r="M86" s="89"/>
      <c r="N86" s="112" t="s">
        <v>382</v>
      </c>
      <c r="O86" s="91"/>
      <c r="P86" s="92"/>
      <c r="Q86" s="99" t="s">
        <v>2</v>
      </c>
      <c r="R86" s="94" t="s">
        <v>170</v>
      </c>
      <c r="S86" s="100"/>
      <c r="T86" s="96"/>
      <c r="U86" s="111" t="s">
        <v>58</v>
      </c>
      <c r="V86" s="150" t="s">
        <v>381</v>
      </c>
      <c r="W86" s="97"/>
    </row>
    <row r="87" spans="1:23" s="62" customFormat="1" ht="12.75" customHeight="1">
      <c r="A87" s="113"/>
      <c r="B87" s="114"/>
      <c r="C87" s="114"/>
      <c r="D87" s="92"/>
      <c r="E87" s="93" t="s">
        <v>3</v>
      </c>
      <c r="F87" s="102" t="s">
        <v>211</v>
      </c>
      <c r="G87" s="114"/>
      <c r="H87" s="114"/>
      <c r="I87" s="115" t="s">
        <v>59</v>
      </c>
      <c r="J87" s="150" t="s">
        <v>379</v>
      </c>
      <c r="K87" s="116"/>
      <c r="L87" s="117"/>
      <c r="M87" s="113"/>
      <c r="N87" s="114"/>
      <c r="O87" s="114"/>
      <c r="P87" s="92"/>
      <c r="Q87" s="93" t="s">
        <v>3</v>
      </c>
      <c r="R87" s="102" t="s">
        <v>225</v>
      </c>
      <c r="S87" s="114"/>
      <c r="T87" s="114"/>
      <c r="U87" s="115" t="s">
        <v>59</v>
      </c>
      <c r="V87" s="150" t="s">
        <v>381</v>
      </c>
      <c r="W87" s="116"/>
    </row>
    <row r="88" spans="1:23" ht="4.5" customHeight="1">
      <c r="A88" s="118"/>
      <c r="B88" s="119"/>
      <c r="C88" s="120"/>
      <c r="D88" s="121"/>
      <c r="E88" s="122"/>
      <c r="F88" s="123"/>
      <c r="G88" s="124"/>
      <c r="H88" s="124"/>
      <c r="I88" s="120"/>
      <c r="J88" s="119"/>
      <c r="K88" s="125"/>
      <c r="L88" s="126"/>
      <c r="M88" s="118"/>
      <c r="N88" s="119"/>
      <c r="O88" s="120"/>
      <c r="P88" s="121"/>
      <c r="Q88" s="122"/>
      <c r="R88" s="123"/>
      <c r="S88" s="124"/>
      <c r="T88" s="124"/>
      <c r="U88" s="120"/>
      <c r="V88" s="119"/>
      <c r="W88" s="125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75">
        <v>7.1875</v>
      </c>
      <c r="B91" s="77">
        <v>8</v>
      </c>
      <c r="C91" s="70">
        <v>7</v>
      </c>
      <c r="D91" s="140" t="s">
        <v>89</v>
      </c>
      <c r="E91" s="68" t="s">
        <v>58</v>
      </c>
      <c r="F91" s="138">
        <v>9</v>
      </c>
      <c r="G91" s="139">
        <v>200</v>
      </c>
      <c r="H91" s="139"/>
      <c r="I91" s="69">
        <v>8</v>
      </c>
      <c r="J91" s="74">
        <v>0</v>
      </c>
      <c r="K91" s="31">
        <v>-7.1875</v>
      </c>
      <c r="L91" s="10"/>
      <c r="M91" s="75">
        <v>0.75</v>
      </c>
      <c r="N91" s="77">
        <v>4</v>
      </c>
      <c r="O91" s="70">
        <v>7</v>
      </c>
      <c r="P91" s="140" t="s">
        <v>97</v>
      </c>
      <c r="Q91" s="68" t="s">
        <v>59</v>
      </c>
      <c r="R91" s="138">
        <v>11</v>
      </c>
      <c r="S91" s="139"/>
      <c r="T91" s="139">
        <v>200</v>
      </c>
      <c r="U91" s="69">
        <v>8</v>
      </c>
      <c r="V91" s="74">
        <v>4</v>
      </c>
      <c r="W91" s="40">
        <v>-0.75</v>
      </c>
    </row>
    <row r="92" spans="1:23" ht="16.5" customHeight="1">
      <c r="A92" s="75">
        <v>-0.5</v>
      </c>
      <c r="B92" s="77">
        <v>2</v>
      </c>
      <c r="C92" s="70">
        <v>5</v>
      </c>
      <c r="D92" s="142" t="s">
        <v>88</v>
      </c>
      <c r="E92" s="68" t="s">
        <v>58</v>
      </c>
      <c r="F92" s="127">
        <v>10</v>
      </c>
      <c r="G92" s="139"/>
      <c r="H92" s="139">
        <v>130</v>
      </c>
      <c r="I92" s="69">
        <v>10</v>
      </c>
      <c r="J92" s="74">
        <v>6</v>
      </c>
      <c r="K92" s="31">
        <v>0.5</v>
      </c>
      <c r="L92" s="10"/>
      <c r="M92" s="75">
        <v>-6.0625</v>
      </c>
      <c r="N92" s="77">
        <v>0</v>
      </c>
      <c r="O92" s="70">
        <v>5</v>
      </c>
      <c r="P92" s="142" t="s">
        <v>82</v>
      </c>
      <c r="Q92" s="68" t="s">
        <v>59</v>
      </c>
      <c r="R92" s="127">
        <v>12</v>
      </c>
      <c r="S92" s="139"/>
      <c r="T92" s="139">
        <v>480</v>
      </c>
      <c r="U92" s="69">
        <v>10</v>
      </c>
      <c r="V92" s="74">
        <v>8</v>
      </c>
      <c r="W92" s="40">
        <v>6.0625</v>
      </c>
    </row>
    <row r="93" spans="1:23" ht="16.5" customHeight="1">
      <c r="A93" s="75">
        <v>0.4375</v>
      </c>
      <c r="B93" s="77">
        <v>5</v>
      </c>
      <c r="C93" s="70">
        <v>4</v>
      </c>
      <c r="D93" s="142" t="s">
        <v>88</v>
      </c>
      <c r="E93" s="68" t="s">
        <v>58</v>
      </c>
      <c r="F93" s="127">
        <v>9</v>
      </c>
      <c r="G93" s="139"/>
      <c r="H93" s="139">
        <v>110</v>
      </c>
      <c r="I93" s="69">
        <v>1</v>
      </c>
      <c r="J93" s="74">
        <v>3</v>
      </c>
      <c r="K93" s="31">
        <v>-0.4375</v>
      </c>
      <c r="L93" s="10"/>
      <c r="M93" s="75">
        <v>7.3125</v>
      </c>
      <c r="N93" s="77">
        <v>8</v>
      </c>
      <c r="O93" s="70">
        <v>4</v>
      </c>
      <c r="P93" s="142" t="s">
        <v>98</v>
      </c>
      <c r="Q93" s="68" t="s">
        <v>59</v>
      </c>
      <c r="R93" s="127">
        <v>10</v>
      </c>
      <c r="S93" s="139">
        <v>100</v>
      </c>
      <c r="T93" s="139"/>
      <c r="U93" s="69">
        <v>1</v>
      </c>
      <c r="V93" s="74">
        <v>0</v>
      </c>
      <c r="W93" s="40">
        <v>-7.3125</v>
      </c>
    </row>
    <row r="94" spans="1:23" ht="16.5" customHeight="1">
      <c r="A94" s="75">
        <v>0.4375</v>
      </c>
      <c r="B94" s="77">
        <v>5</v>
      </c>
      <c r="C94" s="70">
        <v>3</v>
      </c>
      <c r="D94" s="142" t="s">
        <v>88</v>
      </c>
      <c r="E94" s="68" t="s">
        <v>58</v>
      </c>
      <c r="F94" s="127">
        <v>9</v>
      </c>
      <c r="G94" s="139"/>
      <c r="H94" s="139">
        <v>110</v>
      </c>
      <c r="I94" s="69">
        <v>9</v>
      </c>
      <c r="J94" s="74">
        <v>3</v>
      </c>
      <c r="K94" s="78">
        <v>-0.4375</v>
      </c>
      <c r="L94" s="10"/>
      <c r="M94" s="75">
        <v>3.375</v>
      </c>
      <c r="N94" s="77">
        <v>6</v>
      </c>
      <c r="O94" s="70">
        <v>3</v>
      </c>
      <c r="P94" s="142" t="s">
        <v>96</v>
      </c>
      <c r="Q94" s="68" t="s">
        <v>56</v>
      </c>
      <c r="R94" s="127">
        <v>9</v>
      </c>
      <c r="S94" s="139"/>
      <c r="T94" s="139">
        <v>100</v>
      </c>
      <c r="U94" s="69">
        <v>9</v>
      </c>
      <c r="V94" s="74">
        <v>2</v>
      </c>
      <c r="W94" s="40">
        <v>-3.375</v>
      </c>
    </row>
    <row r="95" spans="1:23" ht="16.5" customHeight="1">
      <c r="A95" s="75">
        <v>-9.5625</v>
      </c>
      <c r="B95" s="77">
        <v>0</v>
      </c>
      <c r="C95" s="70">
        <v>2</v>
      </c>
      <c r="D95" s="142" t="s">
        <v>89</v>
      </c>
      <c r="E95" s="68" t="s">
        <v>59</v>
      </c>
      <c r="F95" s="127">
        <v>11</v>
      </c>
      <c r="G95" s="139"/>
      <c r="H95" s="139">
        <v>600</v>
      </c>
      <c r="I95" s="69">
        <v>6</v>
      </c>
      <c r="J95" s="74">
        <v>8</v>
      </c>
      <c r="K95" s="31">
        <v>9.5625</v>
      </c>
      <c r="L95" s="10"/>
      <c r="M95" s="75">
        <v>-4.8125</v>
      </c>
      <c r="N95" s="77">
        <v>2</v>
      </c>
      <c r="O95" s="70">
        <v>2</v>
      </c>
      <c r="P95" s="142" t="s">
        <v>82</v>
      </c>
      <c r="Q95" s="68" t="s">
        <v>59</v>
      </c>
      <c r="R95" s="127">
        <v>10</v>
      </c>
      <c r="S95" s="139"/>
      <c r="T95" s="139">
        <v>420</v>
      </c>
      <c r="U95" s="69">
        <v>6</v>
      </c>
      <c r="V95" s="74">
        <v>6</v>
      </c>
      <c r="W95" s="40">
        <v>4.8125</v>
      </c>
    </row>
    <row r="96" spans="1:23" s="6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6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6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62" customFormat="1" ht="4.5" customHeight="1">
      <c r="A99" s="80"/>
      <c r="B99" s="81"/>
      <c r="C99" s="82"/>
      <c r="D99" s="83"/>
      <c r="E99" s="84"/>
      <c r="F99" s="85"/>
      <c r="G99" s="86"/>
      <c r="H99" s="86"/>
      <c r="I99" s="82"/>
      <c r="J99" s="81"/>
      <c r="K99" s="87"/>
      <c r="L99" s="88"/>
      <c r="M99" s="80"/>
      <c r="N99" s="81"/>
      <c r="O99" s="82"/>
      <c r="P99" s="83"/>
      <c r="Q99" s="84"/>
      <c r="R99" s="85"/>
      <c r="S99" s="86"/>
      <c r="T99" s="86"/>
      <c r="U99" s="82"/>
      <c r="V99" s="81"/>
      <c r="W99" s="87"/>
    </row>
    <row r="100" spans="1:23" s="62" customFormat="1" ht="12.75" customHeight="1">
      <c r="A100" s="89"/>
      <c r="B100" s="90"/>
      <c r="C100" s="91"/>
      <c r="D100" s="92"/>
      <c r="E100" s="93" t="s">
        <v>0</v>
      </c>
      <c r="F100" s="152" t="s">
        <v>161</v>
      </c>
      <c r="G100" s="95"/>
      <c r="H100" s="96"/>
      <c r="I100" s="128"/>
      <c r="J100" s="129"/>
      <c r="K100" s="130"/>
      <c r="L100" s="98"/>
      <c r="M100" s="89"/>
      <c r="N100" s="90"/>
      <c r="O100" s="91"/>
      <c r="P100" s="92"/>
      <c r="Q100" s="93" t="s">
        <v>0</v>
      </c>
      <c r="R100" s="152" t="s">
        <v>196</v>
      </c>
      <c r="S100" s="95"/>
      <c r="T100" s="96"/>
      <c r="U100" s="128"/>
      <c r="V100" s="129"/>
      <c r="W100" s="130"/>
    </row>
    <row r="101" spans="1:23" s="62" customFormat="1" ht="12.75" customHeight="1">
      <c r="A101" s="89"/>
      <c r="B101" s="90"/>
      <c r="C101" s="91"/>
      <c r="D101" s="92"/>
      <c r="E101" s="99" t="s">
        <v>1</v>
      </c>
      <c r="F101" s="94" t="s">
        <v>229</v>
      </c>
      <c r="G101" s="100"/>
      <c r="H101" s="96"/>
      <c r="I101" s="131"/>
      <c r="J101" s="132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12.1</v>
      </c>
      <c r="K101" s="133"/>
      <c r="L101" s="98"/>
      <c r="M101" s="89"/>
      <c r="N101" s="90"/>
      <c r="O101" s="91"/>
      <c r="P101" s="92"/>
      <c r="Q101" s="99" t="s">
        <v>1</v>
      </c>
      <c r="R101" s="94" t="s">
        <v>242</v>
      </c>
      <c r="S101" s="100"/>
      <c r="T101" s="96"/>
      <c r="U101" s="131"/>
      <c r="V101" s="132">
        <f>IF(R100&amp;R101&amp;R102&amp;R103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1.1</v>
      </c>
      <c r="W101" s="133"/>
    </row>
    <row r="102" spans="1:23" s="62" customFormat="1" ht="12.75" customHeight="1">
      <c r="A102" s="89"/>
      <c r="B102" s="90"/>
      <c r="C102" s="91"/>
      <c r="D102" s="92"/>
      <c r="E102" s="99" t="s">
        <v>2</v>
      </c>
      <c r="F102" s="94" t="s">
        <v>230</v>
      </c>
      <c r="G102" s="95"/>
      <c r="H102" s="96"/>
      <c r="I102" s="134">
        <f>IF(J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11.1</v>
      </c>
      <c r="J102" s="132" t="str">
        <f>IF(J101="","","+")</f>
        <v>+</v>
      </c>
      <c r="K102" s="135">
        <f>IF(J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9.1</v>
      </c>
      <c r="L102" s="98"/>
      <c r="M102" s="89"/>
      <c r="N102" s="90"/>
      <c r="O102" s="91"/>
      <c r="P102" s="92"/>
      <c r="Q102" s="99" t="s">
        <v>2</v>
      </c>
      <c r="R102" s="152" t="s">
        <v>115</v>
      </c>
      <c r="S102" s="95"/>
      <c r="T102" s="96"/>
      <c r="U102" s="134">
        <f>IF(V101="","",(LEN(N104&amp;N105&amp;N106&amp;N107)-LEN(SUBSTITUTE(N104&amp;N105&amp;N106&amp;N107,"Т","")))*4+(LEN(N104&amp;N105&amp;N106&amp;N107)-LEN(SUBSTITUTE(N104&amp;N105&amp;N106&amp;N107,"К","")))*3+(LEN(N104&amp;N105&amp;N106&amp;N107)-LEN(SUBSTITUTE(N104&amp;N105&amp;N106&amp;N107,"Д","")))*2+(LEN(N104&amp;N105&amp;N106&amp;N107)-LEN(SUBSTITUTE(N104&amp;N105&amp;N106&amp;N107,"В","")))+0.1)</f>
        <v>8.1</v>
      </c>
      <c r="V102" s="132" t="str">
        <f>IF(V101="","","+")</f>
        <v>+</v>
      </c>
      <c r="W102" s="135">
        <f>IF(V101="","",(LEN(T104&amp;T105&amp;T106&amp;T107)-LEN(SUBSTITUTE(T104&amp;T105&amp;T106&amp;T107,"Т","")))*4+(LEN(T104&amp;T105&amp;T106&amp;T107)-LEN(SUBSTITUTE(T104&amp;T105&amp;T106&amp;T107,"К","")))*3+(LEN(T104&amp;T105&amp;T106&amp;T107)-LEN(SUBSTITUTE(T104&amp;T105&amp;T106&amp;T107,"Д","")))*2+(LEN(T104&amp;T105&amp;T106&amp;T107)-LEN(SUBSTITUTE(T104&amp;T105&amp;T106&amp;T107,"В","")))+0.1)</f>
        <v>11.1</v>
      </c>
    </row>
    <row r="103" spans="1:23" s="62" customFormat="1" ht="12.75" customHeight="1">
      <c r="A103" s="89"/>
      <c r="B103" s="90"/>
      <c r="C103" s="91"/>
      <c r="D103" s="92"/>
      <c r="E103" s="93" t="s">
        <v>3</v>
      </c>
      <c r="F103" s="94" t="s">
        <v>231</v>
      </c>
      <c r="G103" s="95"/>
      <c r="H103" s="96"/>
      <c r="I103" s="131"/>
      <c r="J103" s="132">
        <f>IF(J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8.1</v>
      </c>
      <c r="K103" s="133"/>
      <c r="L103" s="98"/>
      <c r="M103" s="89"/>
      <c r="N103" s="90"/>
      <c r="O103" s="91"/>
      <c r="P103" s="92"/>
      <c r="Q103" s="93" t="s">
        <v>3</v>
      </c>
      <c r="R103" s="152" t="s">
        <v>243</v>
      </c>
      <c r="S103" s="95"/>
      <c r="T103" s="96"/>
      <c r="U103" s="131"/>
      <c r="V103" s="132">
        <f>IF(V101="","",(LEN(R108&amp;R109&amp;R110&amp;R111)-LEN(SUBSTITUTE(R108&amp;R109&amp;R110&amp;R111,"Т","")))*4+(LEN(R108&amp;R109&amp;R110&amp;R111)-LEN(SUBSTITUTE(R108&amp;R109&amp;R110&amp;R111,"К","")))*3+(LEN(R108&amp;R109&amp;R110&amp;R111)-LEN(SUBSTITUTE(R108&amp;R109&amp;R110&amp;R111,"Д","")))*2+(LEN(R108&amp;R109&amp;R110&amp;R111)-LEN(SUBSTITUTE(R108&amp;R109&amp;R110&amp;R111,"В","")))+0.1)</f>
        <v>20.1</v>
      </c>
      <c r="W103" s="133"/>
    </row>
    <row r="104" spans="1:23" s="62" customFormat="1" ht="12.75" customHeight="1">
      <c r="A104" s="101" t="s">
        <v>0</v>
      </c>
      <c r="B104" s="102" t="s">
        <v>238</v>
      </c>
      <c r="C104" s="91"/>
      <c r="D104" s="92"/>
      <c r="E104" s="103"/>
      <c r="F104" s="95"/>
      <c r="G104" s="93" t="s">
        <v>0</v>
      </c>
      <c r="H104" s="104" t="s">
        <v>146</v>
      </c>
      <c r="I104" s="95"/>
      <c r="J104" s="100"/>
      <c r="K104" s="97"/>
      <c r="L104" s="98"/>
      <c r="M104" s="101" t="s">
        <v>0</v>
      </c>
      <c r="N104" s="102" t="s">
        <v>251</v>
      </c>
      <c r="O104" s="91"/>
      <c r="P104" s="92"/>
      <c r="Q104" s="103"/>
      <c r="R104" s="95"/>
      <c r="S104" s="93" t="s">
        <v>0</v>
      </c>
      <c r="T104" s="104" t="s">
        <v>244</v>
      </c>
      <c r="U104" s="95"/>
      <c r="V104" s="100"/>
      <c r="W104" s="97"/>
    </row>
    <row r="105" spans="1:23" s="62" customFormat="1" ht="12.75" customHeight="1">
      <c r="A105" s="105" t="s">
        <v>1</v>
      </c>
      <c r="B105" s="102" t="s">
        <v>239</v>
      </c>
      <c r="C105" s="106"/>
      <c r="D105" s="92"/>
      <c r="E105" s="103"/>
      <c r="F105" s="107"/>
      <c r="G105" s="99" t="s">
        <v>1</v>
      </c>
      <c r="H105" s="104" t="s">
        <v>232</v>
      </c>
      <c r="I105" s="95"/>
      <c r="J105" s="100"/>
      <c r="K105" s="97"/>
      <c r="L105" s="98"/>
      <c r="M105" s="105" t="s">
        <v>1</v>
      </c>
      <c r="N105" s="102" t="s">
        <v>252</v>
      </c>
      <c r="O105" s="106"/>
      <c r="P105" s="92"/>
      <c r="Q105" s="103"/>
      <c r="R105" s="107"/>
      <c r="S105" s="99" t="s">
        <v>1</v>
      </c>
      <c r="T105" s="104" t="s">
        <v>245</v>
      </c>
      <c r="U105" s="95"/>
      <c r="V105" s="100"/>
      <c r="W105" s="97"/>
    </row>
    <row r="106" spans="1:23" s="62" customFormat="1" ht="12.75" customHeight="1">
      <c r="A106" s="105" t="s">
        <v>2</v>
      </c>
      <c r="B106" s="102" t="s">
        <v>240</v>
      </c>
      <c r="C106" s="91"/>
      <c r="D106" s="92"/>
      <c r="E106" s="103"/>
      <c r="F106" s="107"/>
      <c r="G106" s="99" t="s">
        <v>2</v>
      </c>
      <c r="H106" s="104" t="s">
        <v>233</v>
      </c>
      <c r="I106" s="95"/>
      <c r="J106" s="95"/>
      <c r="K106" s="97"/>
      <c r="L106" s="98"/>
      <c r="M106" s="105" t="s">
        <v>2</v>
      </c>
      <c r="N106" s="102" t="s">
        <v>253</v>
      </c>
      <c r="O106" s="91"/>
      <c r="P106" s="92"/>
      <c r="Q106" s="103"/>
      <c r="R106" s="107"/>
      <c r="S106" s="99" t="s">
        <v>2</v>
      </c>
      <c r="T106" s="104" t="s">
        <v>246</v>
      </c>
      <c r="U106" s="95"/>
      <c r="V106" s="95"/>
      <c r="W106" s="97"/>
    </row>
    <row r="107" spans="1:23" s="62" customFormat="1" ht="12.75" customHeight="1">
      <c r="A107" s="101" t="s">
        <v>3</v>
      </c>
      <c r="B107" s="102" t="s">
        <v>241</v>
      </c>
      <c r="C107" s="106"/>
      <c r="D107" s="92"/>
      <c r="E107" s="103"/>
      <c r="F107" s="95"/>
      <c r="G107" s="93" t="s">
        <v>3</v>
      </c>
      <c r="H107" s="148" t="s">
        <v>234</v>
      </c>
      <c r="I107" s="95"/>
      <c r="J107" s="108" t="s">
        <v>55</v>
      </c>
      <c r="K107" s="97"/>
      <c r="L107" s="98"/>
      <c r="M107" s="101" t="s">
        <v>3</v>
      </c>
      <c r="N107" s="102" t="s">
        <v>254</v>
      </c>
      <c r="O107" s="106"/>
      <c r="P107" s="92"/>
      <c r="Q107" s="103"/>
      <c r="R107" s="95"/>
      <c r="S107" s="93" t="s">
        <v>3</v>
      </c>
      <c r="T107" s="104" t="s">
        <v>167</v>
      </c>
      <c r="U107" s="95"/>
      <c r="V107" s="108" t="s">
        <v>55</v>
      </c>
      <c r="W107" s="97"/>
    </row>
    <row r="108" spans="1:23" s="62" customFormat="1" ht="12.75" customHeight="1">
      <c r="A108" s="109"/>
      <c r="B108" s="106"/>
      <c r="C108" s="106"/>
      <c r="D108" s="92"/>
      <c r="E108" s="93" t="s">
        <v>0</v>
      </c>
      <c r="F108" s="94" t="s">
        <v>184</v>
      </c>
      <c r="G108" s="95"/>
      <c r="H108" s="110"/>
      <c r="I108" s="111" t="s">
        <v>56</v>
      </c>
      <c r="J108" s="149" t="s">
        <v>383</v>
      </c>
      <c r="K108" s="97"/>
      <c r="L108" s="98"/>
      <c r="M108" s="109"/>
      <c r="N108" s="106"/>
      <c r="O108" s="106"/>
      <c r="P108" s="92"/>
      <c r="Q108" s="93" t="s">
        <v>0</v>
      </c>
      <c r="R108" s="94" t="s">
        <v>247</v>
      </c>
      <c r="S108" s="95"/>
      <c r="T108" s="110"/>
      <c r="U108" s="111" t="s">
        <v>56</v>
      </c>
      <c r="V108" s="149" t="s">
        <v>386</v>
      </c>
      <c r="W108" s="97"/>
    </row>
    <row r="109" spans="1:23" s="62" customFormat="1" ht="12.75" customHeight="1">
      <c r="A109" s="89"/>
      <c r="B109" s="112" t="s">
        <v>57</v>
      </c>
      <c r="C109" s="91"/>
      <c r="D109" s="92"/>
      <c r="E109" s="99" t="s">
        <v>1</v>
      </c>
      <c r="F109" s="94" t="s">
        <v>235</v>
      </c>
      <c r="G109" s="95"/>
      <c r="H109" s="96"/>
      <c r="I109" s="111" t="s">
        <v>52</v>
      </c>
      <c r="J109" s="150" t="s">
        <v>383</v>
      </c>
      <c r="K109" s="97"/>
      <c r="L109" s="98"/>
      <c r="M109" s="89"/>
      <c r="N109" s="112" t="s">
        <v>57</v>
      </c>
      <c r="O109" s="91"/>
      <c r="P109" s="92"/>
      <c r="Q109" s="99" t="s">
        <v>1</v>
      </c>
      <c r="R109" s="94" t="s">
        <v>248</v>
      </c>
      <c r="S109" s="95"/>
      <c r="T109" s="96"/>
      <c r="U109" s="111" t="s">
        <v>52</v>
      </c>
      <c r="V109" s="150" t="s">
        <v>386</v>
      </c>
      <c r="W109" s="97"/>
    </row>
    <row r="110" spans="1:23" s="62" customFormat="1" ht="12.75" customHeight="1">
      <c r="A110" s="89"/>
      <c r="B110" s="112" t="s">
        <v>385</v>
      </c>
      <c r="C110" s="91"/>
      <c r="D110" s="92"/>
      <c r="E110" s="99" t="s">
        <v>2</v>
      </c>
      <c r="F110" s="94" t="s">
        <v>236</v>
      </c>
      <c r="G110" s="100"/>
      <c r="H110" s="96"/>
      <c r="I110" s="111" t="s">
        <v>58</v>
      </c>
      <c r="J110" s="150" t="s">
        <v>384</v>
      </c>
      <c r="K110" s="97"/>
      <c r="L110" s="98"/>
      <c r="M110" s="89"/>
      <c r="N110" s="112" t="s">
        <v>388</v>
      </c>
      <c r="O110" s="91"/>
      <c r="P110" s="92"/>
      <c r="Q110" s="99" t="s">
        <v>2</v>
      </c>
      <c r="R110" s="94" t="s">
        <v>249</v>
      </c>
      <c r="S110" s="100"/>
      <c r="T110" s="96"/>
      <c r="U110" s="111" t="s">
        <v>58</v>
      </c>
      <c r="V110" s="150" t="s">
        <v>387</v>
      </c>
      <c r="W110" s="97"/>
    </row>
    <row r="111" spans="1:23" s="62" customFormat="1" ht="12.75" customHeight="1">
      <c r="A111" s="113"/>
      <c r="B111" s="114"/>
      <c r="C111" s="114"/>
      <c r="D111" s="92"/>
      <c r="E111" s="93" t="s">
        <v>3</v>
      </c>
      <c r="F111" s="102" t="s">
        <v>237</v>
      </c>
      <c r="G111" s="114"/>
      <c r="H111" s="114"/>
      <c r="I111" s="115" t="s">
        <v>59</v>
      </c>
      <c r="J111" s="150" t="s">
        <v>384</v>
      </c>
      <c r="K111" s="116"/>
      <c r="L111" s="117"/>
      <c r="M111" s="113"/>
      <c r="N111" s="114"/>
      <c r="O111" s="114"/>
      <c r="P111" s="92"/>
      <c r="Q111" s="93" t="s">
        <v>3</v>
      </c>
      <c r="R111" s="102" t="s">
        <v>250</v>
      </c>
      <c r="S111" s="114"/>
      <c r="T111" s="114"/>
      <c r="U111" s="115" t="s">
        <v>59</v>
      </c>
      <c r="V111" s="150" t="s">
        <v>387</v>
      </c>
      <c r="W111" s="116"/>
    </row>
    <row r="112" spans="1:23" ht="4.5" customHeight="1">
      <c r="A112" s="118"/>
      <c r="B112" s="119"/>
      <c r="C112" s="120"/>
      <c r="D112" s="121"/>
      <c r="E112" s="122"/>
      <c r="F112" s="123"/>
      <c r="G112" s="124"/>
      <c r="H112" s="124"/>
      <c r="I112" s="120"/>
      <c r="J112" s="119"/>
      <c r="K112" s="125"/>
      <c r="L112" s="126"/>
      <c r="M112" s="118"/>
      <c r="N112" s="119"/>
      <c r="O112" s="120"/>
      <c r="P112" s="121"/>
      <c r="Q112" s="122"/>
      <c r="R112" s="123"/>
      <c r="S112" s="124"/>
      <c r="T112" s="124"/>
      <c r="U112" s="120"/>
      <c r="V112" s="119"/>
      <c r="W112" s="125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75">
        <v>1.3125</v>
      </c>
      <c r="B115" s="77">
        <v>5</v>
      </c>
      <c r="C115" s="70">
        <v>9</v>
      </c>
      <c r="D115" s="137" t="s">
        <v>99</v>
      </c>
      <c r="E115" s="68" t="s">
        <v>52</v>
      </c>
      <c r="F115" s="138">
        <v>7</v>
      </c>
      <c r="G115" s="139">
        <v>90</v>
      </c>
      <c r="H115" s="139"/>
      <c r="I115" s="69">
        <v>10</v>
      </c>
      <c r="J115" s="74">
        <v>3</v>
      </c>
      <c r="K115" s="31">
        <v>-1.3125</v>
      </c>
      <c r="L115" s="10"/>
      <c r="M115" s="75">
        <v>-1.375</v>
      </c>
      <c r="N115" s="77">
        <v>2</v>
      </c>
      <c r="O115" s="70">
        <v>9</v>
      </c>
      <c r="P115" s="140" t="s">
        <v>90</v>
      </c>
      <c r="Q115" s="68" t="s">
        <v>52</v>
      </c>
      <c r="R115" s="138">
        <v>8</v>
      </c>
      <c r="S115" s="139">
        <v>90</v>
      </c>
      <c r="T115" s="139"/>
      <c r="U115" s="69">
        <v>10</v>
      </c>
      <c r="V115" s="74">
        <v>6</v>
      </c>
      <c r="W115" s="40">
        <v>1.375</v>
      </c>
    </row>
    <row r="116" spans="1:23" ht="16.5" customHeight="1">
      <c r="A116" s="75">
        <v>1.3125</v>
      </c>
      <c r="B116" s="77">
        <v>5</v>
      </c>
      <c r="C116" s="70">
        <v>6</v>
      </c>
      <c r="D116" s="137" t="s">
        <v>99</v>
      </c>
      <c r="E116" s="68" t="s">
        <v>52</v>
      </c>
      <c r="F116" s="127">
        <v>7</v>
      </c>
      <c r="G116" s="139">
        <v>90</v>
      </c>
      <c r="H116" s="139"/>
      <c r="I116" s="69">
        <v>4</v>
      </c>
      <c r="J116" s="74">
        <v>3</v>
      </c>
      <c r="K116" s="31">
        <v>-1.3125</v>
      </c>
      <c r="L116" s="10"/>
      <c r="M116" s="75">
        <v>4.1875</v>
      </c>
      <c r="N116" s="77">
        <v>8</v>
      </c>
      <c r="O116" s="70">
        <v>6</v>
      </c>
      <c r="P116" s="140" t="s">
        <v>83</v>
      </c>
      <c r="Q116" s="68" t="s">
        <v>58</v>
      </c>
      <c r="R116" s="127">
        <v>7</v>
      </c>
      <c r="S116" s="139">
        <v>300</v>
      </c>
      <c r="T116" s="139"/>
      <c r="U116" s="69">
        <v>4</v>
      </c>
      <c r="V116" s="74">
        <v>0</v>
      </c>
      <c r="W116" s="40">
        <v>-4.1875</v>
      </c>
    </row>
    <row r="117" spans="1:23" ht="16.5" customHeight="1">
      <c r="A117" s="75">
        <v>-2.625</v>
      </c>
      <c r="B117" s="77">
        <v>2</v>
      </c>
      <c r="C117" s="70">
        <v>2</v>
      </c>
      <c r="D117" s="137" t="s">
        <v>99</v>
      </c>
      <c r="E117" s="68" t="s">
        <v>52</v>
      </c>
      <c r="F117" s="127">
        <v>6</v>
      </c>
      <c r="G117" s="139"/>
      <c r="H117" s="139">
        <v>50</v>
      </c>
      <c r="I117" s="69">
        <v>7</v>
      </c>
      <c r="J117" s="74">
        <v>6</v>
      </c>
      <c r="K117" s="31">
        <v>2.625</v>
      </c>
      <c r="L117" s="10"/>
      <c r="M117" s="75">
        <v>-7.6875</v>
      </c>
      <c r="N117" s="77">
        <v>0</v>
      </c>
      <c r="O117" s="70">
        <v>2</v>
      </c>
      <c r="P117" s="144" t="s">
        <v>92</v>
      </c>
      <c r="Q117" s="68" t="s">
        <v>56</v>
      </c>
      <c r="R117" s="127">
        <v>7</v>
      </c>
      <c r="S117" s="139"/>
      <c r="T117" s="139">
        <v>200</v>
      </c>
      <c r="U117" s="69">
        <v>7</v>
      </c>
      <c r="V117" s="74">
        <v>8</v>
      </c>
      <c r="W117" s="40">
        <v>7.6875</v>
      </c>
    </row>
    <row r="118" spans="1:23" ht="16.5" customHeight="1">
      <c r="A118" s="75">
        <v>-3.9375</v>
      </c>
      <c r="B118" s="77">
        <v>0</v>
      </c>
      <c r="C118" s="70">
        <v>8</v>
      </c>
      <c r="D118" s="142" t="s">
        <v>100</v>
      </c>
      <c r="E118" s="68" t="s">
        <v>56</v>
      </c>
      <c r="F118" s="138">
        <v>8</v>
      </c>
      <c r="G118" s="139"/>
      <c r="H118" s="139">
        <v>100</v>
      </c>
      <c r="I118" s="69">
        <v>5</v>
      </c>
      <c r="J118" s="74">
        <v>8</v>
      </c>
      <c r="K118" s="31">
        <v>3.9375</v>
      </c>
      <c r="L118" s="10"/>
      <c r="M118" s="75">
        <v>0.25</v>
      </c>
      <c r="N118" s="77">
        <v>4</v>
      </c>
      <c r="O118" s="70">
        <v>8</v>
      </c>
      <c r="P118" s="141" t="s">
        <v>101</v>
      </c>
      <c r="Q118" s="68" t="s">
        <v>52</v>
      </c>
      <c r="R118" s="138">
        <v>9</v>
      </c>
      <c r="S118" s="139">
        <v>150</v>
      </c>
      <c r="T118" s="139"/>
      <c r="U118" s="69">
        <v>5</v>
      </c>
      <c r="V118" s="74">
        <v>4</v>
      </c>
      <c r="W118" s="40">
        <v>-0.25</v>
      </c>
    </row>
    <row r="119" spans="1:23" ht="16.5" customHeight="1">
      <c r="A119" s="75">
        <v>1.3125</v>
      </c>
      <c r="B119" s="77">
        <v>8</v>
      </c>
      <c r="C119" s="70">
        <v>3</v>
      </c>
      <c r="D119" s="140" t="s">
        <v>97</v>
      </c>
      <c r="E119" s="68" t="s">
        <v>59</v>
      </c>
      <c r="F119" s="138">
        <v>7</v>
      </c>
      <c r="G119" s="139">
        <v>100</v>
      </c>
      <c r="H119" s="139"/>
      <c r="I119" s="69">
        <v>1</v>
      </c>
      <c r="J119" s="74">
        <v>0</v>
      </c>
      <c r="K119" s="31">
        <v>-1.3125</v>
      </c>
      <c r="L119" s="10"/>
      <c r="M119" s="75">
        <v>1.875</v>
      </c>
      <c r="N119" s="77">
        <v>6</v>
      </c>
      <c r="O119" s="70">
        <v>3</v>
      </c>
      <c r="P119" s="140" t="s">
        <v>97</v>
      </c>
      <c r="Q119" s="68" t="s">
        <v>58</v>
      </c>
      <c r="R119" s="138">
        <v>6</v>
      </c>
      <c r="S119" s="139">
        <v>200</v>
      </c>
      <c r="T119" s="139"/>
      <c r="U119" s="69">
        <v>1</v>
      </c>
      <c r="V119" s="74">
        <v>2</v>
      </c>
      <c r="W119" s="40">
        <v>-1.875</v>
      </c>
    </row>
    <row r="120" spans="1:23" s="6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6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6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62" customFormat="1" ht="4.5" customHeight="1">
      <c r="A123" s="80"/>
      <c r="B123" s="81"/>
      <c r="C123" s="82"/>
      <c r="D123" s="83"/>
      <c r="E123" s="84"/>
      <c r="F123" s="85"/>
      <c r="G123" s="86"/>
      <c r="H123" s="86"/>
      <c r="I123" s="82"/>
      <c r="J123" s="81"/>
      <c r="K123" s="87"/>
      <c r="L123" s="88"/>
      <c r="M123" s="80"/>
      <c r="N123" s="81"/>
      <c r="O123" s="82"/>
      <c r="P123" s="83"/>
      <c r="Q123" s="84"/>
      <c r="R123" s="85"/>
      <c r="S123" s="86"/>
      <c r="T123" s="86"/>
      <c r="U123" s="82"/>
      <c r="V123" s="81"/>
      <c r="W123" s="87"/>
    </row>
    <row r="124" spans="1:23" s="62" customFormat="1" ht="12.75" customHeight="1">
      <c r="A124" s="89"/>
      <c r="B124" s="90"/>
      <c r="C124" s="91"/>
      <c r="D124" s="92"/>
      <c r="E124" s="93" t="s">
        <v>0</v>
      </c>
      <c r="F124" s="94" t="s">
        <v>255</v>
      </c>
      <c r="G124" s="95"/>
      <c r="H124" s="96"/>
      <c r="I124" s="128"/>
      <c r="J124" s="129"/>
      <c r="K124" s="130"/>
      <c r="L124" s="98"/>
      <c r="M124" s="89"/>
      <c r="N124" s="90"/>
      <c r="O124" s="91"/>
      <c r="P124" s="92"/>
      <c r="Q124" s="93" t="s">
        <v>0</v>
      </c>
      <c r="R124" s="94" t="s">
        <v>269</v>
      </c>
      <c r="S124" s="95"/>
      <c r="T124" s="96"/>
      <c r="U124" s="128"/>
      <c r="V124" s="129"/>
      <c r="W124" s="130"/>
    </row>
    <row r="125" spans="1:23" s="62" customFormat="1" ht="12.75" customHeight="1">
      <c r="A125" s="89"/>
      <c r="B125" s="90"/>
      <c r="C125" s="91"/>
      <c r="D125" s="92"/>
      <c r="E125" s="99" t="s">
        <v>1</v>
      </c>
      <c r="F125" s="152" t="s">
        <v>256</v>
      </c>
      <c r="G125" s="100"/>
      <c r="H125" s="96"/>
      <c r="I125" s="131"/>
      <c r="J125" s="132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3.1</v>
      </c>
      <c r="K125" s="133"/>
      <c r="L125" s="98"/>
      <c r="M125" s="89"/>
      <c r="N125" s="90"/>
      <c r="O125" s="91"/>
      <c r="P125" s="92"/>
      <c r="Q125" s="99" t="s">
        <v>1</v>
      </c>
      <c r="R125" s="94" t="s">
        <v>265</v>
      </c>
      <c r="S125" s="100"/>
      <c r="T125" s="96"/>
      <c r="U125" s="131"/>
      <c r="V125" s="132">
        <f>IF(R124&amp;R125&amp;R126&amp;R127="","",(LEN(R124&amp;R125&amp;R126&amp;R127)-LEN(SUBSTITUTE(R124&amp;R125&amp;R126&amp;R127,"Т","")))*4+(LEN(R124&amp;R125&amp;R126&amp;R127)-LEN(SUBSTITUTE(R124&amp;R125&amp;R126&amp;R127,"К","")))*3+(LEN(R124&amp;R125&amp;R126&amp;R127)-LEN(SUBSTITUTE(R124&amp;R125&amp;R126&amp;R127,"Д","")))*2+(LEN(R124&amp;R125&amp;R126&amp;R127)-LEN(SUBSTITUTE(R124&amp;R125&amp;R126&amp;R127,"В","")))+0.1)</f>
        <v>15.1</v>
      </c>
      <c r="W125" s="133"/>
    </row>
    <row r="126" spans="1:23" s="62" customFormat="1" ht="12.75" customHeight="1">
      <c r="A126" s="89"/>
      <c r="B126" s="90"/>
      <c r="C126" s="91"/>
      <c r="D126" s="92"/>
      <c r="E126" s="99" t="s">
        <v>2</v>
      </c>
      <c r="F126" s="94" t="s">
        <v>141</v>
      </c>
      <c r="G126" s="95"/>
      <c r="H126" s="96"/>
      <c r="I126" s="134">
        <f>IF(J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15.1</v>
      </c>
      <c r="J126" s="132" t="str">
        <f>IF(J125="","","+")</f>
        <v>+</v>
      </c>
      <c r="K126" s="135">
        <f>IF(J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15.1</v>
      </c>
      <c r="L126" s="98"/>
      <c r="M126" s="89"/>
      <c r="N126" s="90"/>
      <c r="O126" s="91"/>
      <c r="P126" s="92"/>
      <c r="Q126" s="99" t="s">
        <v>2</v>
      </c>
      <c r="R126" s="94" t="s">
        <v>270</v>
      </c>
      <c r="S126" s="95"/>
      <c r="T126" s="96"/>
      <c r="U126" s="134">
        <f>IF(V125="","",(LEN(N128&amp;N129&amp;N130&amp;N131)-LEN(SUBSTITUTE(N128&amp;N129&amp;N130&amp;N131,"Т","")))*4+(LEN(N128&amp;N129&amp;N130&amp;N131)-LEN(SUBSTITUTE(N128&amp;N129&amp;N130&amp;N131,"К","")))*3+(LEN(N128&amp;N129&amp;N130&amp;N131)-LEN(SUBSTITUTE(N128&amp;N129&amp;N130&amp;N131,"Д","")))*2+(LEN(N128&amp;N129&amp;N130&amp;N131)-LEN(SUBSTITUTE(N128&amp;N129&amp;N130&amp;N131,"В","")))+0.1)</f>
        <v>8.1</v>
      </c>
      <c r="V126" s="132" t="str">
        <f>IF(V125="","","+")</f>
        <v>+</v>
      </c>
      <c r="W126" s="135">
        <f>IF(V125="","",(LEN(T128&amp;T129&amp;T130&amp;T131)-LEN(SUBSTITUTE(T128&amp;T129&amp;T130&amp;T131,"Т","")))*4+(LEN(T128&amp;T129&amp;T130&amp;T131)-LEN(SUBSTITUTE(T128&amp;T129&amp;T130&amp;T131,"К","")))*3+(LEN(T128&amp;T129&amp;T130&amp;T131)-LEN(SUBSTITUTE(T128&amp;T129&amp;T130&amp;T131,"Д","")))*2+(LEN(T128&amp;T129&amp;T130&amp;T131)-LEN(SUBSTITUTE(T128&amp;T129&amp;T130&amp;T131,"В","")))+0.1)</f>
        <v>7.1</v>
      </c>
    </row>
    <row r="127" spans="1:23" s="62" customFormat="1" ht="12.75" customHeight="1">
      <c r="A127" s="89"/>
      <c r="B127" s="90"/>
      <c r="C127" s="91"/>
      <c r="D127" s="92"/>
      <c r="E127" s="93" t="s">
        <v>3</v>
      </c>
      <c r="F127" s="152" t="s">
        <v>257</v>
      </c>
      <c r="G127" s="95"/>
      <c r="H127" s="96"/>
      <c r="I127" s="131"/>
      <c r="J127" s="132">
        <f>IF(J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7.1</v>
      </c>
      <c r="K127" s="133"/>
      <c r="L127" s="98"/>
      <c r="M127" s="89"/>
      <c r="N127" s="90"/>
      <c r="O127" s="91"/>
      <c r="P127" s="92"/>
      <c r="Q127" s="93" t="s">
        <v>3</v>
      </c>
      <c r="R127" s="94" t="s">
        <v>271</v>
      </c>
      <c r="S127" s="95"/>
      <c r="T127" s="96"/>
      <c r="U127" s="131"/>
      <c r="V127" s="132">
        <f>IF(V125="","",(LEN(R132&amp;R133&amp;R134&amp;R135)-LEN(SUBSTITUTE(R132&amp;R133&amp;R134&amp;R135,"Т","")))*4+(LEN(R132&amp;R133&amp;R134&amp;R135)-LEN(SUBSTITUTE(R132&amp;R133&amp;R134&amp;R135,"К","")))*3+(LEN(R132&amp;R133&amp;R134&amp;R135)-LEN(SUBSTITUTE(R132&amp;R133&amp;R134&amp;R135,"Д","")))*2+(LEN(R132&amp;R133&amp;R134&amp;R135)-LEN(SUBSTITUTE(R132&amp;R133&amp;R134&amp;R135,"В","")))+0.1)</f>
        <v>10.1</v>
      </c>
      <c r="W127" s="133"/>
    </row>
    <row r="128" spans="1:23" s="62" customFormat="1" ht="12.75" customHeight="1">
      <c r="A128" s="101" t="s">
        <v>0</v>
      </c>
      <c r="B128" s="102" t="s">
        <v>265</v>
      </c>
      <c r="C128" s="91"/>
      <c r="D128" s="92"/>
      <c r="E128" s="103"/>
      <c r="F128" s="95"/>
      <c r="G128" s="93" t="s">
        <v>0</v>
      </c>
      <c r="H128" s="104" t="s">
        <v>258</v>
      </c>
      <c r="I128" s="95"/>
      <c r="J128" s="100"/>
      <c r="K128" s="97"/>
      <c r="L128" s="98"/>
      <c r="M128" s="101" t="s">
        <v>0</v>
      </c>
      <c r="N128" s="102" t="s">
        <v>155</v>
      </c>
      <c r="O128" s="91"/>
      <c r="P128" s="92"/>
      <c r="Q128" s="103"/>
      <c r="R128" s="95"/>
      <c r="S128" s="93" t="s">
        <v>0</v>
      </c>
      <c r="T128" s="104" t="s">
        <v>272</v>
      </c>
      <c r="U128" s="95"/>
      <c r="V128" s="100"/>
      <c r="W128" s="97"/>
    </row>
    <row r="129" spans="1:23" s="62" customFormat="1" ht="12.75" customHeight="1">
      <c r="A129" s="105" t="s">
        <v>1</v>
      </c>
      <c r="B129" s="102" t="s">
        <v>266</v>
      </c>
      <c r="C129" s="106"/>
      <c r="D129" s="92"/>
      <c r="E129" s="103"/>
      <c r="F129" s="107"/>
      <c r="G129" s="99" t="s">
        <v>1</v>
      </c>
      <c r="H129" s="104" t="s">
        <v>259</v>
      </c>
      <c r="I129" s="95"/>
      <c r="J129" s="100"/>
      <c r="K129" s="97"/>
      <c r="L129" s="98"/>
      <c r="M129" s="105" t="s">
        <v>1</v>
      </c>
      <c r="N129" s="102" t="s">
        <v>280</v>
      </c>
      <c r="O129" s="106"/>
      <c r="P129" s="92"/>
      <c r="Q129" s="103"/>
      <c r="R129" s="107"/>
      <c r="S129" s="99" t="s">
        <v>1</v>
      </c>
      <c r="T129" s="104" t="s">
        <v>273</v>
      </c>
      <c r="U129" s="95"/>
      <c r="V129" s="100"/>
      <c r="W129" s="97"/>
    </row>
    <row r="130" spans="1:23" s="62" customFormat="1" ht="12.75" customHeight="1">
      <c r="A130" s="105" t="s">
        <v>2</v>
      </c>
      <c r="B130" s="102" t="s">
        <v>267</v>
      </c>
      <c r="C130" s="91"/>
      <c r="D130" s="92"/>
      <c r="E130" s="103"/>
      <c r="F130" s="107"/>
      <c r="G130" s="99" t="s">
        <v>2</v>
      </c>
      <c r="H130" s="104" t="s">
        <v>260</v>
      </c>
      <c r="I130" s="95"/>
      <c r="J130" s="95"/>
      <c r="K130" s="97"/>
      <c r="L130" s="98"/>
      <c r="M130" s="105" t="s">
        <v>2</v>
      </c>
      <c r="N130" s="102" t="s">
        <v>279</v>
      </c>
      <c r="O130" s="91"/>
      <c r="P130" s="92"/>
      <c r="Q130" s="103"/>
      <c r="R130" s="107"/>
      <c r="S130" s="99" t="s">
        <v>2</v>
      </c>
      <c r="T130" s="148" t="s">
        <v>274</v>
      </c>
      <c r="U130" s="95"/>
      <c r="V130" s="95"/>
      <c r="W130" s="97"/>
    </row>
    <row r="131" spans="1:23" s="62" customFormat="1" ht="12.75" customHeight="1">
      <c r="A131" s="101" t="s">
        <v>3</v>
      </c>
      <c r="B131" s="102" t="s">
        <v>268</v>
      </c>
      <c r="C131" s="106"/>
      <c r="D131" s="92"/>
      <c r="E131" s="103"/>
      <c r="F131" s="95"/>
      <c r="G131" s="93" t="s">
        <v>3</v>
      </c>
      <c r="H131" s="104" t="s">
        <v>261</v>
      </c>
      <c r="I131" s="95"/>
      <c r="J131" s="108" t="s">
        <v>55</v>
      </c>
      <c r="K131" s="97"/>
      <c r="L131" s="98"/>
      <c r="M131" s="101" t="s">
        <v>3</v>
      </c>
      <c r="N131" s="102" t="s">
        <v>281</v>
      </c>
      <c r="O131" s="106"/>
      <c r="P131" s="92"/>
      <c r="Q131" s="103"/>
      <c r="R131" s="95"/>
      <c r="S131" s="93" t="s">
        <v>3</v>
      </c>
      <c r="T131" s="104" t="s">
        <v>275</v>
      </c>
      <c r="U131" s="95"/>
      <c r="V131" s="108" t="s">
        <v>55</v>
      </c>
      <c r="W131" s="97"/>
    </row>
    <row r="132" spans="1:23" s="62" customFormat="1" ht="12.75" customHeight="1">
      <c r="A132" s="109"/>
      <c r="B132" s="106"/>
      <c r="C132" s="106"/>
      <c r="D132" s="92"/>
      <c r="E132" s="93" t="s">
        <v>0</v>
      </c>
      <c r="F132" s="94" t="s">
        <v>262</v>
      </c>
      <c r="G132" s="95"/>
      <c r="H132" s="110"/>
      <c r="I132" s="111" t="s">
        <v>56</v>
      </c>
      <c r="J132" s="149" t="s">
        <v>389</v>
      </c>
      <c r="K132" s="97"/>
      <c r="L132" s="98"/>
      <c r="M132" s="109"/>
      <c r="N132" s="106"/>
      <c r="O132" s="106"/>
      <c r="P132" s="92"/>
      <c r="Q132" s="93" t="s">
        <v>0</v>
      </c>
      <c r="R132" s="94" t="s">
        <v>276</v>
      </c>
      <c r="S132" s="95"/>
      <c r="T132" s="110"/>
      <c r="U132" s="111" t="s">
        <v>56</v>
      </c>
      <c r="V132" s="149" t="s">
        <v>392</v>
      </c>
      <c r="W132" s="97"/>
    </row>
    <row r="133" spans="1:23" s="62" customFormat="1" ht="12.75" customHeight="1">
      <c r="A133" s="89"/>
      <c r="B133" s="112" t="s">
        <v>57</v>
      </c>
      <c r="C133" s="91"/>
      <c r="D133" s="92"/>
      <c r="E133" s="99" t="s">
        <v>1</v>
      </c>
      <c r="F133" s="94" t="s">
        <v>240</v>
      </c>
      <c r="G133" s="95"/>
      <c r="H133" s="96"/>
      <c r="I133" s="111" t="s">
        <v>52</v>
      </c>
      <c r="J133" s="150" t="s">
        <v>389</v>
      </c>
      <c r="K133" s="97"/>
      <c r="L133" s="98"/>
      <c r="M133" s="89"/>
      <c r="N133" s="112" t="s">
        <v>57</v>
      </c>
      <c r="O133" s="91"/>
      <c r="P133" s="92"/>
      <c r="Q133" s="99" t="s">
        <v>1</v>
      </c>
      <c r="R133" s="94" t="s">
        <v>277</v>
      </c>
      <c r="S133" s="95"/>
      <c r="T133" s="96"/>
      <c r="U133" s="111" t="s">
        <v>52</v>
      </c>
      <c r="V133" s="150" t="s">
        <v>392</v>
      </c>
      <c r="W133" s="97"/>
    </row>
    <row r="134" spans="1:23" s="62" customFormat="1" ht="12.75" customHeight="1">
      <c r="A134" s="89"/>
      <c r="B134" s="112" t="s">
        <v>391</v>
      </c>
      <c r="C134" s="91"/>
      <c r="D134" s="92"/>
      <c r="E134" s="99" t="s">
        <v>2</v>
      </c>
      <c r="F134" s="94" t="s">
        <v>263</v>
      </c>
      <c r="G134" s="100"/>
      <c r="H134" s="96"/>
      <c r="I134" s="111" t="s">
        <v>58</v>
      </c>
      <c r="J134" s="150" t="s">
        <v>390</v>
      </c>
      <c r="K134" s="97"/>
      <c r="L134" s="98"/>
      <c r="M134" s="89"/>
      <c r="N134" s="112" t="s">
        <v>394</v>
      </c>
      <c r="O134" s="91"/>
      <c r="P134" s="92"/>
      <c r="Q134" s="99" t="s">
        <v>2</v>
      </c>
      <c r="R134" s="94" t="s">
        <v>278</v>
      </c>
      <c r="S134" s="100"/>
      <c r="T134" s="96"/>
      <c r="U134" s="111" t="s">
        <v>58</v>
      </c>
      <c r="V134" s="150" t="s">
        <v>393</v>
      </c>
      <c r="W134" s="97"/>
    </row>
    <row r="135" spans="1:23" s="62" customFormat="1" ht="12.75" customHeight="1">
      <c r="A135" s="113"/>
      <c r="B135" s="114"/>
      <c r="C135" s="114"/>
      <c r="D135" s="92"/>
      <c r="E135" s="93" t="s">
        <v>3</v>
      </c>
      <c r="F135" s="102" t="s">
        <v>264</v>
      </c>
      <c r="G135" s="114"/>
      <c r="H135" s="114"/>
      <c r="I135" s="115" t="s">
        <v>59</v>
      </c>
      <c r="J135" s="150" t="s">
        <v>390</v>
      </c>
      <c r="K135" s="116"/>
      <c r="L135" s="117"/>
      <c r="M135" s="113"/>
      <c r="N135" s="114"/>
      <c r="O135" s="114"/>
      <c r="P135" s="92"/>
      <c r="Q135" s="93" t="s">
        <v>3</v>
      </c>
      <c r="R135" s="102" t="s">
        <v>279</v>
      </c>
      <c r="S135" s="114"/>
      <c r="T135" s="114"/>
      <c r="U135" s="115" t="s">
        <v>59</v>
      </c>
      <c r="V135" s="150" t="s">
        <v>393</v>
      </c>
      <c r="W135" s="116"/>
    </row>
    <row r="136" spans="1:23" ht="4.5" customHeight="1">
      <c r="A136" s="118"/>
      <c r="B136" s="119"/>
      <c r="C136" s="120"/>
      <c r="D136" s="121"/>
      <c r="E136" s="122"/>
      <c r="F136" s="123"/>
      <c r="G136" s="124"/>
      <c r="H136" s="124"/>
      <c r="I136" s="120"/>
      <c r="J136" s="119"/>
      <c r="K136" s="125"/>
      <c r="L136" s="126"/>
      <c r="M136" s="118"/>
      <c r="N136" s="119"/>
      <c r="O136" s="120"/>
      <c r="P136" s="121"/>
      <c r="Q136" s="122"/>
      <c r="R136" s="123"/>
      <c r="S136" s="124"/>
      <c r="T136" s="124"/>
      <c r="U136" s="120"/>
      <c r="V136" s="119"/>
      <c r="W136" s="125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75">
        <v>0</v>
      </c>
      <c r="B139" s="77">
        <v>4</v>
      </c>
      <c r="C139" s="70">
        <v>1</v>
      </c>
      <c r="D139" s="140" t="s">
        <v>82</v>
      </c>
      <c r="E139" s="68" t="s">
        <v>59</v>
      </c>
      <c r="F139" s="138">
        <v>12</v>
      </c>
      <c r="G139" s="139"/>
      <c r="H139" s="139">
        <v>480</v>
      </c>
      <c r="I139" s="69">
        <v>5</v>
      </c>
      <c r="J139" s="74">
        <v>4</v>
      </c>
      <c r="K139" s="31">
        <v>0</v>
      </c>
      <c r="L139" s="10"/>
      <c r="M139" s="75">
        <v>1.75</v>
      </c>
      <c r="N139" s="77">
        <v>8</v>
      </c>
      <c r="O139" s="70">
        <v>1</v>
      </c>
      <c r="P139" s="137" t="s">
        <v>92</v>
      </c>
      <c r="Q139" s="68" t="s">
        <v>52</v>
      </c>
      <c r="R139" s="138">
        <v>10</v>
      </c>
      <c r="S139" s="139">
        <v>630</v>
      </c>
      <c r="T139" s="139"/>
      <c r="U139" s="69">
        <v>5</v>
      </c>
      <c r="V139" s="74">
        <v>0</v>
      </c>
      <c r="W139" s="40">
        <v>-1.75</v>
      </c>
    </row>
    <row r="140" spans="1:23" ht="16.5" customHeight="1">
      <c r="A140" s="75">
        <v>0</v>
      </c>
      <c r="B140" s="77">
        <v>4</v>
      </c>
      <c r="C140" s="70">
        <v>2</v>
      </c>
      <c r="D140" s="140" t="s">
        <v>82</v>
      </c>
      <c r="E140" s="68" t="s">
        <v>59</v>
      </c>
      <c r="F140" s="127">
        <v>12</v>
      </c>
      <c r="G140" s="139"/>
      <c r="H140" s="139">
        <v>480</v>
      </c>
      <c r="I140" s="69">
        <v>10</v>
      </c>
      <c r="J140" s="74">
        <v>4</v>
      </c>
      <c r="K140" s="31">
        <v>0</v>
      </c>
      <c r="L140" s="10"/>
      <c r="M140" s="75">
        <v>1.5</v>
      </c>
      <c r="N140" s="77">
        <v>5</v>
      </c>
      <c r="O140" s="70">
        <v>2</v>
      </c>
      <c r="P140" s="140" t="s">
        <v>83</v>
      </c>
      <c r="Q140" s="68" t="s">
        <v>52</v>
      </c>
      <c r="R140" s="127">
        <v>10</v>
      </c>
      <c r="S140" s="139">
        <v>620</v>
      </c>
      <c r="T140" s="139"/>
      <c r="U140" s="69">
        <v>10</v>
      </c>
      <c r="V140" s="74">
        <v>3</v>
      </c>
      <c r="W140" s="40">
        <v>-1.5</v>
      </c>
    </row>
    <row r="141" spans="1:23" ht="16.5" customHeight="1">
      <c r="A141" s="75">
        <v>0</v>
      </c>
      <c r="B141" s="77">
        <v>4</v>
      </c>
      <c r="C141" s="70">
        <v>7</v>
      </c>
      <c r="D141" s="140" t="s">
        <v>82</v>
      </c>
      <c r="E141" s="68" t="s">
        <v>59</v>
      </c>
      <c r="F141" s="127">
        <v>12</v>
      </c>
      <c r="G141" s="139"/>
      <c r="H141" s="139">
        <v>480</v>
      </c>
      <c r="I141" s="69">
        <v>9</v>
      </c>
      <c r="J141" s="74">
        <v>4</v>
      </c>
      <c r="K141" s="31">
        <v>0</v>
      </c>
      <c r="L141" s="10"/>
      <c r="M141" s="75">
        <v>-11.25</v>
      </c>
      <c r="N141" s="77">
        <v>0</v>
      </c>
      <c r="O141" s="70">
        <v>7</v>
      </c>
      <c r="P141" s="140" t="s">
        <v>83</v>
      </c>
      <c r="Q141" s="68" t="s">
        <v>52</v>
      </c>
      <c r="R141" s="127">
        <v>9</v>
      </c>
      <c r="S141" s="139"/>
      <c r="T141" s="139">
        <v>100</v>
      </c>
      <c r="U141" s="69">
        <v>9</v>
      </c>
      <c r="V141" s="74">
        <v>8</v>
      </c>
      <c r="W141" s="40">
        <v>11.25</v>
      </c>
    </row>
    <row r="142" spans="1:23" ht="16.5" customHeight="1">
      <c r="A142" s="75">
        <v>0</v>
      </c>
      <c r="B142" s="77">
        <v>4</v>
      </c>
      <c r="C142" s="70">
        <v>4</v>
      </c>
      <c r="D142" s="142" t="s">
        <v>82</v>
      </c>
      <c r="E142" s="68" t="s">
        <v>59</v>
      </c>
      <c r="F142" s="138">
        <v>12</v>
      </c>
      <c r="G142" s="139"/>
      <c r="H142" s="139">
        <v>480</v>
      </c>
      <c r="I142" s="69">
        <v>8</v>
      </c>
      <c r="J142" s="74">
        <v>4</v>
      </c>
      <c r="K142" s="31">
        <v>0</v>
      </c>
      <c r="L142" s="10"/>
      <c r="M142" s="75">
        <v>-1.375</v>
      </c>
      <c r="N142" s="77">
        <v>2</v>
      </c>
      <c r="O142" s="70">
        <v>4</v>
      </c>
      <c r="P142" s="142" t="s">
        <v>98</v>
      </c>
      <c r="Q142" s="68" t="s">
        <v>59</v>
      </c>
      <c r="R142" s="138">
        <v>8</v>
      </c>
      <c r="S142" s="139">
        <v>500</v>
      </c>
      <c r="T142" s="139"/>
      <c r="U142" s="69">
        <v>8</v>
      </c>
      <c r="V142" s="74">
        <v>6</v>
      </c>
      <c r="W142" s="40">
        <v>1.375</v>
      </c>
    </row>
    <row r="143" spans="1:23" ht="16.5" customHeight="1">
      <c r="A143" s="75">
        <v>0</v>
      </c>
      <c r="B143" s="77">
        <v>4</v>
      </c>
      <c r="C143" s="70">
        <v>6</v>
      </c>
      <c r="D143" s="140" t="s">
        <v>82</v>
      </c>
      <c r="E143" s="68" t="s">
        <v>59</v>
      </c>
      <c r="F143" s="138">
        <v>12</v>
      </c>
      <c r="G143" s="139"/>
      <c r="H143" s="139">
        <v>480</v>
      </c>
      <c r="I143" s="69">
        <v>3</v>
      </c>
      <c r="J143" s="74">
        <v>4</v>
      </c>
      <c r="K143" s="31">
        <v>0</v>
      </c>
      <c r="L143" s="10"/>
      <c r="M143" s="75">
        <v>1.5</v>
      </c>
      <c r="N143" s="77">
        <v>5</v>
      </c>
      <c r="O143" s="70">
        <v>6</v>
      </c>
      <c r="P143" s="140" t="s">
        <v>83</v>
      </c>
      <c r="Q143" s="68" t="s">
        <v>52</v>
      </c>
      <c r="R143" s="138">
        <v>10</v>
      </c>
      <c r="S143" s="139">
        <v>620</v>
      </c>
      <c r="T143" s="139"/>
      <c r="U143" s="69">
        <v>3</v>
      </c>
      <c r="V143" s="74">
        <v>3</v>
      </c>
      <c r="W143" s="40">
        <v>-1.5</v>
      </c>
    </row>
    <row r="144" spans="1:23" s="6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6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6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62" customFormat="1" ht="4.5" customHeight="1">
      <c r="A147" s="80"/>
      <c r="B147" s="81"/>
      <c r="C147" s="82"/>
      <c r="D147" s="83"/>
      <c r="E147" s="84"/>
      <c r="F147" s="85"/>
      <c r="G147" s="86"/>
      <c r="H147" s="86"/>
      <c r="I147" s="82"/>
      <c r="J147" s="81"/>
      <c r="K147" s="87"/>
      <c r="L147" s="88"/>
      <c r="M147" s="80"/>
      <c r="N147" s="81"/>
      <c r="O147" s="82"/>
      <c r="P147" s="83"/>
      <c r="Q147" s="84"/>
      <c r="R147" s="85"/>
      <c r="S147" s="86"/>
      <c r="T147" s="86"/>
      <c r="U147" s="82"/>
      <c r="V147" s="81"/>
      <c r="W147" s="87"/>
    </row>
    <row r="148" spans="1:23" s="62" customFormat="1" ht="12.75" customHeight="1">
      <c r="A148" s="89"/>
      <c r="B148" s="90"/>
      <c r="C148" s="91"/>
      <c r="D148" s="92"/>
      <c r="E148" s="93" t="s">
        <v>0</v>
      </c>
      <c r="F148" s="94" t="s">
        <v>282</v>
      </c>
      <c r="G148" s="95"/>
      <c r="H148" s="96"/>
      <c r="I148" s="128"/>
      <c r="J148" s="129"/>
      <c r="K148" s="130"/>
      <c r="L148" s="98"/>
      <c r="M148" s="89"/>
      <c r="N148" s="90"/>
      <c r="O148" s="91"/>
      <c r="P148" s="92"/>
      <c r="Q148" s="93" t="s">
        <v>0</v>
      </c>
      <c r="R148" s="94" t="s">
        <v>295</v>
      </c>
      <c r="S148" s="95"/>
      <c r="T148" s="96"/>
      <c r="U148" s="128"/>
      <c r="V148" s="129"/>
      <c r="W148" s="130"/>
    </row>
    <row r="149" spans="1:23" s="62" customFormat="1" ht="12.75" customHeight="1">
      <c r="A149" s="89"/>
      <c r="B149" s="90"/>
      <c r="C149" s="91"/>
      <c r="D149" s="92"/>
      <c r="E149" s="99" t="s">
        <v>1</v>
      </c>
      <c r="F149" s="94" t="s">
        <v>283</v>
      </c>
      <c r="G149" s="100"/>
      <c r="H149" s="96"/>
      <c r="I149" s="131"/>
      <c r="J149" s="132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9.1</v>
      </c>
      <c r="K149" s="133"/>
      <c r="L149" s="98"/>
      <c r="M149" s="89"/>
      <c r="N149" s="90"/>
      <c r="O149" s="91"/>
      <c r="P149" s="92"/>
      <c r="Q149" s="99" t="s">
        <v>1</v>
      </c>
      <c r="R149" s="94" t="s">
        <v>296</v>
      </c>
      <c r="S149" s="100"/>
      <c r="T149" s="96"/>
      <c r="U149" s="131"/>
      <c r="V149" s="132">
        <f>IF(R148&amp;R149&amp;R150&amp;R151="","",(LEN(R148&amp;R149&amp;R150&amp;R151)-LEN(SUBSTITUTE(R148&amp;R149&amp;R150&amp;R151,"Т","")))*4+(LEN(R148&amp;R149&amp;R150&amp;R151)-LEN(SUBSTITUTE(R148&amp;R149&amp;R150&amp;R151,"К","")))*3+(LEN(R148&amp;R149&amp;R150&amp;R151)-LEN(SUBSTITUTE(R148&amp;R149&amp;R150&amp;R151,"Д","")))*2+(LEN(R148&amp;R149&amp;R150&amp;R151)-LEN(SUBSTITUTE(R148&amp;R149&amp;R150&amp;R151,"В","")))+0.1)</f>
        <v>9.1</v>
      </c>
      <c r="W149" s="133"/>
    </row>
    <row r="150" spans="1:23" s="62" customFormat="1" ht="12.75" customHeight="1">
      <c r="A150" s="89"/>
      <c r="B150" s="90"/>
      <c r="C150" s="91"/>
      <c r="D150" s="92"/>
      <c r="E150" s="99" t="s">
        <v>2</v>
      </c>
      <c r="F150" s="94" t="s">
        <v>284</v>
      </c>
      <c r="G150" s="95"/>
      <c r="H150" s="96"/>
      <c r="I150" s="134">
        <f>IF(J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3.1</v>
      </c>
      <c r="J150" s="132" t="str">
        <f>IF(J149="","","+")</f>
        <v>+</v>
      </c>
      <c r="K150" s="135">
        <f>IF(J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16.1</v>
      </c>
      <c r="L150" s="98"/>
      <c r="M150" s="89"/>
      <c r="N150" s="90"/>
      <c r="O150" s="91"/>
      <c r="P150" s="92"/>
      <c r="Q150" s="99" t="s">
        <v>2</v>
      </c>
      <c r="R150" s="94" t="s">
        <v>297</v>
      </c>
      <c r="S150" s="95"/>
      <c r="T150" s="96"/>
      <c r="U150" s="134">
        <f>IF(V149="","",(LEN(N152&amp;N153&amp;N154&amp;N155)-LEN(SUBSTITUTE(N152&amp;N153&amp;N154&amp;N155,"Т","")))*4+(LEN(N152&amp;N153&amp;N154&amp;N155)-LEN(SUBSTITUTE(N152&amp;N153&amp;N154&amp;N155,"К","")))*3+(LEN(N152&amp;N153&amp;N154&amp;N155)-LEN(SUBSTITUTE(N152&amp;N153&amp;N154&amp;N155,"Д","")))*2+(LEN(N152&amp;N153&amp;N154&amp;N155)-LEN(SUBSTITUTE(N152&amp;N153&amp;N154&amp;N155,"В","")))+0.1)</f>
        <v>7.1</v>
      </c>
      <c r="V150" s="132" t="str">
        <f>IF(V149="","","+")</f>
        <v>+</v>
      </c>
      <c r="W150" s="135">
        <f>IF(V149="","",(LEN(T152&amp;T153&amp;T154&amp;T155)-LEN(SUBSTITUTE(T152&amp;T153&amp;T154&amp;T155,"Т","")))*4+(LEN(T152&amp;T153&amp;T154&amp;T155)-LEN(SUBSTITUTE(T152&amp;T153&amp;T154&amp;T155,"К","")))*3+(LEN(T152&amp;T153&amp;T154&amp;T155)-LEN(SUBSTITUTE(T152&amp;T153&amp;T154&amp;T155,"Д","")))*2+(LEN(T152&amp;T153&amp;T154&amp;T155)-LEN(SUBSTITUTE(T152&amp;T153&amp;T154&amp;T155,"В","")))+0.1)</f>
        <v>7.1</v>
      </c>
    </row>
    <row r="151" spans="1:23" s="62" customFormat="1" ht="12.75" customHeight="1">
      <c r="A151" s="89"/>
      <c r="B151" s="90"/>
      <c r="C151" s="91"/>
      <c r="D151" s="92"/>
      <c r="E151" s="93" t="s">
        <v>3</v>
      </c>
      <c r="F151" s="94" t="s">
        <v>12</v>
      </c>
      <c r="G151" s="95"/>
      <c r="H151" s="96"/>
      <c r="I151" s="131"/>
      <c r="J151" s="132">
        <f>IF(J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12.1</v>
      </c>
      <c r="K151" s="133"/>
      <c r="L151" s="98"/>
      <c r="M151" s="89"/>
      <c r="N151" s="90"/>
      <c r="O151" s="91"/>
      <c r="P151" s="92"/>
      <c r="Q151" s="93" t="s">
        <v>3</v>
      </c>
      <c r="R151" s="94" t="s">
        <v>137</v>
      </c>
      <c r="S151" s="95"/>
      <c r="T151" s="96"/>
      <c r="U151" s="131"/>
      <c r="V151" s="132">
        <f>IF(V149="","",(LEN(R156&amp;R157&amp;R158&amp;R159)-LEN(SUBSTITUTE(R156&amp;R157&amp;R158&amp;R159,"Т","")))*4+(LEN(R156&amp;R157&amp;R158&amp;R159)-LEN(SUBSTITUTE(R156&amp;R157&amp;R158&amp;R159,"К","")))*3+(LEN(R156&amp;R157&amp;R158&amp;R159)-LEN(SUBSTITUTE(R156&amp;R157&amp;R158&amp;R159,"Д","")))*2+(LEN(R156&amp;R157&amp;R158&amp;R159)-LEN(SUBSTITUTE(R156&amp;R157&amp;R158&amp;R159,"В","")))+0.1)</f>
        <v>17.1</v>
      </c>
      <c r="W151" s="133"/>
    </row>
    <row r="152" spans="1:23" s="62" customFormat="1" ht="12.75" customHeight="1">
      <c r="A152" s="101" t="s">
        <v>0</v>
      </c>
      <c r="B152" s="102" t="s">
        <v>291</v>
      </c>
      <c r="C152" s="91"/>
      <c r="D152" s="92"/>
      <c r="E152" s="103"/>
      <c r="F152" s="95"/>
      <c r="G152" s="93" t="s">
        <v>0</v>
      </c>
      <c r="H152" s="104" t="s">
        <v>281</v>
      </c>
      <c r="I152" s="95"/>
      <c r="J152" s="100"/>
      <c r="K152" s="97"/>
      <c r="L152" s="98"/>
      <c r="M152" s="101" t="s">
        <v>0</v>
      </c>
      <c r="N152" s="102" t="s">
        <v>304</v>
      </c>
      <c r="O152" s="91"/>
      <c r="P152" s="92"/>
      <c r="Q152" s="103"/>
      <c r="R152" s="95"/>
      <c r="S152" s="93" t="s">
        <v>0</v>
      </c>
      <c r="T152" s="148" t="s">
        <v>35</v>
      </c>
      <c r="U152" s="95"/>
      <c r="V152" s="100"/>
      <c r="W152" s="97"/>
    </row>
    <row r="153" spans="1:23" s="62" customFormat="1" ht="12.75" customHeight="1">
      <c r="A153" s="105" t="s">
        <v>1</v>
      </c>
      <c r="B153" s="102" t="s">
        <v>292</v>
      </c>
      <c r="C153" s="106"/>
      <c r="D153" s="92"/>
      <c r="E153" s="103"/>
      <c r="F153" s="107"/>
      <c r="G153" s="99" t="s">
        <v>1</v>
      </c>
      <c r="H153" s="104" t="s">
        <v>219</v>
      </c>
      <c r="I153" s="95"/>
      <c r="J153" s="100"/>
      <c r="K153" s="97"/>
      <c r="L153" s="98"/>
      <c r="M153" s="105" t="s">
        <v>1</v>
      </c>
      <c r="N153" s="102" t="s">
        <v>305</v>
      </c>
      <c r="O153" s="106"/>
      <c r="P153" s="92"/>
      <c r="Q153" s="103"/>
      <c r="R153" s="107"/>
      <c r="S153" s="99" t="s">
        <v>1</v>
      </c>
      <c r="T153" s="104" t="s">
        <v>298</v>
      </c>
      <c r="U153" s="95"/>
      <c r="V153" s="100"/>
      <c r="W153" s="97"/>
    </row>
    <row r="154" spans="1:23" s="62" customFormat="1" ht="12.75" customHeight="1">
      <c r="A154" s="105" t="s">
        <v>2</v>
      </c>
      <c r="B154" s="102" t="s">
        <v>293</v>
      </c>
      <c r="C154" s="91"/>
      <c r="D154" s="92"/>
      <c r="E154" s="103"/>
      <c r="F154" s="107"/>
      <c r="G154" s="99" t="s">
        <v>2</v>
      </c>
      <c r="H154" s="104" t="s">
        <v>285</v>
      </c>
      <c r="I154" s="95"/>
      <c r="J154" s="95"/>
      <c r="K154" s="97"/>
      <c r="L154" s="98"/>
      <c r="M154" s="105" t="s">
        <v>2</v>
      </c>
      <c r="N154" s="102" t="s">
        <v>306</v>
      </c>
      <c r="O154" s="91"/>
      <c r="P154" s="92"/>
      <c r="Q154" s="103"/>
      <c r="R154" s="107"/>
      <c r="S154" s="99" t="s">
        <v>2</v>
      </c>
      <c r="T154" s="104" t="s">
        <v>299</v>
      </c>
      <c r="U154" s="95"/>
      <c r="V154" s="95"/>
      <c r="W154" s="97"/>
    </row>
    <row r="155" spans="1:23" s="62" customFormat="1" ht="12.75" customHeight="1">
      <c r="A155" s="101" t="s">
        <v>3</v>
      </c>
      <c r="B155" s="102" t="s">
        <v>294</v>
      </c>
      <c r="C155" s="106"/>
      <c r="D155" s="92"/>
      <c r="E155" s="103"/>
      <c r="F155" s="95"/>
      <c r="G155" s="93" t="s">
        <v>3</v>
      </c>
      <c r="H155" s="104" t="s">
        <v>286</v>
      </c>
      <c r="I155" s="95"/>
      <c r="J155" s="108" t="s">
        <v>55</v>
      </c>
      <c r="K155" s="97"/>
      <c r="L155" s="98"/>
      <c r="M155" s="101" t="s">
        <v>3</v>
      </c>
      <c r="N155" s="102" t="s">
        <v>307</v>
      </c>
      <c r="O155" s="106"/>
      <c r="P155" s="92"/>
      <c r="Q155" s="103"/>
      <c r="R155" s="95"/>
      <c r="S155" s="93" t="s">
        <v>3</v>
      </c>
      <c r="T155" s="104" t="s">
        <v>300</v>
      </c>
      <c r="U155" s="95"/>
      <c r="V155" s="108" t="s">
        <v>55</v>
      </c>
      <c r="W155" s="97"/>
    </row>
    <row r="156" spans="1:23" s="62" customFormat="1" ht="12.75" customHeight="1">
      <c r="A156" s="109"/>
      <c r="B156" s="106"/>
      <c r="C156" s="106"/>
      <c r="D156" s="92"/>
      <c r="E156" s="93" t="s">
        <v>0</v>
      </c>
      <c r="F156" s="94" t="s">
        <v>287</v>
      </c>
      <c r="G156" s="95"/>
      <c r="H156" s="110"/>
      <c r="I156" s="111" t="s">
        <v>56</v>
      </c>
      <c r="J156" s="149" t="s">
        <v>395</v>
      </c>
      <c r="K156" s="97"/>
      <c r="L156" s="98"/>
      <c r="M156" s="109"/>
      <c r="N156" s="106"/>
      <c r="O156" s="106"/>
      <c r="P156" s="92"/>
      <c r="Q156" s="93" t="s">
        <v>0</v>
      </c>
      <c r="R156" s="94" t="s">
        <v>301</v>
      </c>
      <c r="S156" s="95"/>
      <c r="T156" s="110"/>
      <c r="U156" s="111" t="s">
        <v>56</v>
      </c>
      <c r="V156" s="149" t="s">
        <v>399</v>
      </c>
      <c r="W156" s="97"/>
    </row>
    <row r="157" spans="1:23" s="62" customFormat="1" ht="12.75" customHeight="1">
      <c r="A157" s="89"/>
      <c r="B157" s="112" t="s">
        <v>57</v>
      </c>
      <c r="C157" s="91"/>
      <c r="D157" s="92"/>
      <c r="E157" s="99" t="s">
        <v>1</v>
      </c>
      <c r="F157" s="94" t="s">
        <v>288</v>
      </c>
      <c r="G157" s="95"/>
      <c r="H157" s="96"/>
      <c r="I157" s="111" t="s">
        <v>52</v>
      </c>
      <c r="J157" s="150" t="s">
        <v>395</v>
      </c>
      <c r="K157" s="97"/>
      <c r="L157" s="98"/>
      <c r="M157" s="89"/>
      <c r="N157" s="112" t="s">
        <v>57</v>
      </c>
      <c r="O157" s="91"/>
      <c r="P157" s="92"/>
      <c r="Q157" s="99" t="s">
        <v>1</v>
      </c>
      <c r="R157" s="94" t="s">
        <v>302</v>
      </c>
      <c r="S157" s="95"/>
      <c r="T157" s="96"/>
      <c r="U157" s="111" t="s">
        <v>52</v>
      </c>
      <c r="V157" s="150" t="s">
        <v>399</v>
      </c>
      <c r="W157" s="97"/>
    </row>
    <row r="158" spans="1:23" s="62" customFormat="1" ht="12.75" customHeight="1">
      <c r="A158" s="89"/>
      <c r="B158" s="112" t="s">
        <v>398</v>
      </c>
      <c r="C158" s="91"/>
      <c r="D158" s="92"/>
      <c r="E158" s="99" t="s">
        <v>2</v>
      </c>
      <c r="F158" s="94" t="s">
        <v>289</v>
      </c>
      <c r="G158" s="100"/>
      <c r="H158" s="96"/>
      <c r="I158" s="111" t="s">
        <v>58</v>
      </c>
      <c r="J158" s="150" t="s">
        <v>396</v>
      </c>
      <c r="K158" s="97"/>
      <c r="L158" s="98"/>
      <c r="M158" s="89"/>
      <c r="N158" s="112" t="s">
        <v>401</v>
      </c>
      <c r="O158" s="91"/>
      <c r="P158" s="92"/>
      <c r="Q158" s="99" t="s">
        <v>2</v>
      </c>
      <c r="R158" s="94" t="s">
        <v>127</v>
      </c>
      <c r="S158" s="100"/>
      <c r="T158" s="96"/>
      <c r="U158" s="111" t="s">
        <v>58</v>
      </c>
      <c r="V158" s="150" t="s">
        <v>400</v>
      </c>
      <c r="W158" s="97"/>
    </row>
    <row r="159" spans="1:23" s="62" customFormat="1" ht="12.75" customHeight="1">
      <c r="A159" s="113"/>
      <c r="B159" s="114"/>
      <c r="C159" s="114"/>
      <c r="D159" s="92"/>
      <c r="E159" s="93" t="s">
        <v>3</v>
      </c>
      <c r="F159" s="102" t="s">
        <v>290</v>
      </c>
      <c r="G159" s="114"/>
      <c r="H159" s="114"/>
      <c r="I159" s="115" t="s">
        <v>59</v>
      </c>
      <c r="J159" s="150" t="s">
        <v>397</v>
      </c>
      <c r="K159" s="116"/>
      <c r="L159" s="117"/>
      <c r="M159" s="113"/>
      <c r="N159" s="114"/>
      <c r="O159" s="114"/>
      <c r="P159" s="92"/>
      <c r="Q159" s="93" t="s">
        <v>3</v>
      </c>
      <c r="R159" s="102" t="s">
        <v>303</v>
      </c>
      <c r="S159" s="114"/>
      <c r="T159" s="114"/>
      <c r="U159" s="115" t="s">
        <v>59</v>
      </c>
      <c r="V159" s="150" t="s">
        <v>400</v>
      </c>
      <c r="W159" s="116"/>
    </row>
    <row r="160" spans="1:23" ht="4.5" customHeight="1">
      <c r="A160" s="118"/>
      <c r="B160" s="119"/>
      <c r="C160" s="120"/>
      <c r="D160" s="121"/>
      <c r="E160" s="122"/>
      <c r="F160" s="123"/>
      <c r="G160" s="124"/>
      <c r="H160" s="124"/>
      <c r="I160" s="120"/>
      <c r="J160" s="119"/>
      <c r="K160" s="125"/>
      <c r="L160" s="126"/>
      <c r="M160" s="118"/>
      <c r="N160" s="119"/>
      <c r="O160" s="120"/>
      <c r="P160" s="121"/>
      <c r="Q160" s="122"/>
      <c r="R160" s="123"/>
      <c r="S160" s="124"/>
      <c r="T160" s="124"/>
      <c r="U160" s="120"/>
      <c r="V160" s="119"/>
      <c r="W160" s="125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75">
        <v>-3.125</v>
      </c>
      <c r="B163" s="77">
        <v>3</v>
      </c>
      <c r="C163" s="70">
        <v>9</v>
      </c>
      <c r="D163" s="140" t="s">
        <v>102</v>
      </c>
      <c r="E163" s="68" t="s">
        <v>58</v>
      </c>
      <c r="F163" s="138">
        <v>10</v>
      </c>
      <c r="G163" s="139">
        <v>200</v>
      </c>
      <c r="H163" s="139"/>
      <c r="I163" s="69">
        <v>6</v>
      </c>
      <c r="J163" s="74">
        <v>5</v>
      </c>
      <c r="K163" s="31">
        <v>3.125</v>
      </c>
      <c r="L163" s="10"/>
      <c r="M163" s="75">
        <v>0.6875</v>
      </c>
      <c r="N163" s="77">
        <v>5</v>
      </c>
      <c r="O163" s="70">
        <v>9</v>
      </c>
      <c r="P163" s="140" t="s">
        <v>83</v>
      </c>
      <c r="Q163" s="68" t="s">
        <v>52</v>
      </c>
      <c r="R163" s="138">
        <v>11</v>
      </c>
      <c r="S163" s="139">
        <v>450</v>
      </c>
      <c r="T163" s="139"/>
      <c r="U163" s="69">
        <v>6</v>
      </c>
      <c r="V163" s="74">
        <v>3</v>
      </c>
      <c r="W163" s="40">
        <v>-0.6875</v>
      </c>
    </row>
    <row r="164" spans="1:23" ht="16.5" customHeight="1">
      <c r="A164" s="75">
        <v>-3.125</v>
      </c>
      <c r="B164" s="77">
        <v>3</v>
      </c>
      <c r="C164" s="70">
        <v>7</v>
      </c>
      <c r="D164" s="140" t="s">
        <v>102</v>
      </c>
      <c r="E164" s="68" t="s">
        <v>58</v>
      </c>
      <c r="F164" s="138">
        <v>10</v>
      </c>
      <c r="G164" s="139">
        <v>200</v>
      </c>
      <c r="H164" s="139"/>
      <c r="I164" s="69">
        <v>1</v>
      </c>
      <c r="J164" s="74">
        <v>5</v>
      </c>
      <c r="K164" s="31">
        <v>3.125</v>
      </c>
      <c r="L164" s="10"/>
      <c r="M164" s="75">
        <v>-10.3125</v>
      </c>
      <c r="N164" s="77">
        <v>0</v>
      </c>
      <c r="O164" s="70">
        <v>7</v>
      </c>
      <c r="P164" s="140" t="s">
        <v>85</v>
      </c>
      <c r="Q164" s="68" t="s">
        <v>52</v>
      </c>
      <c r="R164" s="138">
        <v>11</v>
      </c>
      <c r="S164" s="139"/>
      <c r="T164" s="139">
        <v>50</v>
      </c>
      <c r="U164" s="69">
        <v>1</v>
      </c>
      <c r="V164" s="74">
        <v>8</v>
      </c>
      <c r="W164" s="40">
        <v>10.3125</v>
      </c>
    </row>
    <row r="165" spans="1:23" ht="16.5" customHeight="1">
      <c r="A165" s="75">
        <v>10.9375</v>
      </c>
      <c r="B165" s="77">
        <v>8</v>
      </c>
      <c r="C165" s="70">
        <v>5</v>
      </c>
      <c r="D165" s="140" t="s">
        <v>96</v>
      </c>
      <c r="E165" s="68" t="s">
        <v>56</v>
      </c>
      <c r="F165" s="127">
        <v>11</v>
      </c>
      <c r="G165" s="139">
        <v>990</v>
      </c>
      <c r="H165" s="139"/>
      <c r="I165" s="69">
        <v>3</v>
      </c>
      <c r="J165" s="74">
        <v>0</v>
      </c>
      <c r="K165" s="31">
        <v>-10.9375</v>
      </c>
      <c r="L165" s="10"/>
      <c r="M165" s="75">
        <v>0.6875</v>
      </c>
      <c r="N165" s="77">
        <v>5</v>
      </c>
      <c r="O165" s="70">
        <v>5</v>
      </c>
      <c r="P165" s="140" t="s">
        <v>83</v>
      </c>
      <c r="Q165" s="68" t="s">
        <v>56</v>
      </c>
      <c r="R165" s="127">
        <v>11</v>
      </c>
      <c r="S165" s="139">
        <v>450</v>
      </c>
      <c r="T165" s="139"/>
      <c r="U165" s="69">
        <v>3</v>
      </c>
      <c r="V165" s="74">
        <v>3</v>
      </c>
      <c r="W165" s="40">
        <v>-0.6875</v>
      </c>
    </row>
    <row r="166" spans="1:23" ht="16.5" customHeight="1">
      <c r="A166" s="75">
        <v>-5.4375</v>
      </c>
      <c r="B166" s="77">
        <v>0</v>
      </c>
      <c r="C166" s="70">
        <v>4</v>
      </c>
      <c r="D166" s="140" t="s">
        <v>103</v>
      </c>
      <c r="E166" s="68" t="s">
        <v>59</v>
      </c>
      <c r="F166" s="138">
        <v>10</v>
      </c>
      <c r="G166" s="139">
        <v>100</v>
      </c>
      <c r="H166" s="139"/>
      <c r="I166" s="69">
        <v>10</v>
      </c>
      <c r="J166" s="74">
        <v>8</v>
      </c>
      <c r="K166" s="31">
        <v>5.4375</v>
      </c>
      <c r="L166" s="10"/>
      <c r="M166" s="75">
        <v>0.6875</v>
      </c>
      <c r="N166" s="77">
        <v>5</v>
      </c>
      <c r="O166" s="70">
        <v>4</v>
      </c>
      <c r="P166" s="140" t="s">
        <v>83</v>
      </c>
      <c r="Q166" s="68" t="s">
        <v>52</v>
      </c>
      <c r="R166" s="138">
        <v>11</v>
      </c>
      <c r="S166" s="139">
        <v>450</v>
      </c>
      <c r="T166" s="139"/>
      <c r="U166" s="69">
        <v>10</v>
      </c>
      <c r="V166" s="74">
        <v>3</v>
      </c>
      <c r="W166" s="40">
        <v>-0.6875</v>
      </c>
    </row>
    <row r="167" spans="1:23" ht="16.5" customHeight="1">
      <c r="A167" s="75">
        <v>6.4375</v>
      </c>
      <c r="B167" s="77">
        <v>6</v>
      </c>
      <c r="C167" s="70">
        <v>8</v>
      </c>
      <c r="D167" s="140" t="s">
        <v>83</v>
      </c>
      <c r="E167" s="68" t="s">
        <v>56</v>
      </c>
      <c r="F167" s="138">
        <v>11</v>
      </c>
      <c r="G167" s="139">
        <v>650</v>
      </c>
      <c r="H167" s="139"/>
      <c r="I167" s="69">
        <v>2</v>
      </c>
      <c r="J167" s="74">
        <v>2</v>
      </c>
      <c r="K167" s="31">
        <v>-6.4375</v>
      </c>
      <c r="L167" s="10"/>
      <c r="M167" s="75">
        <v>0.6875</v>
      </c>
      <c r="N167" s="77">
        <v>5</v>
      </c>
      <c r="O167" s="70">
        <v>8</v>
      </c>
      <c r="P167" s="140" t="s">
        <v>83</v>
      </c>
      <c r="Q167" s="68" t="s">
        <v>52</v>
      </c>
      <c r="R167" s="138">
        <v>11</v>
      </c>
      <c r="S167" s="139">
        <v>450</v>
      </c>
      <c r="T167" s="139"/>
      <c r="U167" s="69">
        <v>2</v>
      </c>
      <c r="V167" s="74">
        <v>3</v>
      </c>
      <c r="W167" s="40">
        <v>-0.6875</v>
      </c>
    </row>
    <row r="168" spans="1:23" s="6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71"/>
      <c r="S168" s="11"/>
      <c r="T168" s="11"/>
      <c r="U168" s="32"/>
      <c r="V168" s="11"/>
      <c r="W168" s="11"/>
    </row>
    <row r="169" spans="1:23" s="6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6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62" customFormat="1" ht="4.5" customHeight="1">
      <c r="A171" s="80"/>
      <c r="B171" s="81"/>
      <c r="C171" s="82"/>
      <c r="D171" s="83"/>
      <c r="E171" s="84"/>
      <c r="F171" s="85"/>
      <c r="G171" s="86"/>
      <c r="H171" s="86"/>
      <c r="I171" s="82"/>
      <c r="J171" s="81"/>
      <c r="K171" s="87"/>
      <c r="L171" s="88"/>
      <c r="M171" s="80"/>
      <c r="N171" s="81"/>
      <c r="O171" s="82"/>
      <c r="P171" s="83"/>
      <c r="Q171" s="84"/>
      <c r="R171" s="85"/>
      <c r="S171" s="86"/>
      <c r="T171" s="86"/>
      <c r="U171" s="82"/>
      <c r="V171" s="81"/>
      <c r="W171" s="87"/>
    </row>
    <row r="172" spans="1:23" s="62" customFormat="1" ht="12.75" customHeight="1">
      <c r="A172" s="89"/>
      <c r="B172" s="90"/>
      <c r="C172" s="91"/>
      <c r="D172" s="92"/>
      <c r="E172" s="93" t="s">
        <v>0</v>
      </c>
      <c r="F172" s="94" t="s">
        <v>130</v>
      </c>
      <c r="G172" s="95"/>
      <c r="H172" s="96"/>
      <c r="I172" s="128"/>
      <c r="J172" s="129"/>
      <c r="K172" s="130"/>
      <c r="L172" s="98"/>
      <c r="M172" s="89"/>
      <c r="N172" s="90"/>
      <c r="O172" s="91"/>
      <c r="P172" s="92"/>
      <c r="Q172" s="93" t="s">
        <v>0</v>
      </c>
      <c r="R172" s="94" t="s">
        <v>183</v>
      </c>
      <c r="S172" s="95"/>
      <c r="T172" s="96"/>
      <c r="U172" s="128"/>
      <c r="V172" s="129"/>
      <c r="W172" s="130"/>
    </row>
    <row r="173" spans="1:23" s="62" customFormat="1" ht="12.75" customHeight="1">
      <c r="A173" s="89"/>
      <c r="B173" s="90"/>
      <c r="C173" s="91"/>
      <c r="D173" s="92"/>
      <c r="E173" s="99" t="s">
        <v>1</v>
      </c>
      <c r="F173" s="94" t="s">
        <v>308</v>
      </c>
      <c r="G173" s="100"/>
      <c r="H173" s="96"/>
      <c r="I173" s="131"/>
      <c r="J173" s="132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10.1</v>
      </c>
      <c r="K173" s="133"/>
      <c r="L173" s="98"/>
      <c r="M173" s="89"/>
      <c r="N173" s="90"/>
      <c r="O173" s="91"/>
      <c r="P173" s="92"/>
      <c r="Q173" s="99" t="s">
        <v>1</v>
      </c>
      <c r="R173" s="94" t="s">
        <v>321</v>
      </c>
      <c r="S173" s="100"/>
      <c r="T173" s="96"/>
      <c r="U173" s="131"/>
      <c r="V173" s="132">
        <f>IF(R172&amp;R173&amp;R174&amp;R175="","",(LEN(R172&amp;R173&amp;R174&amp;R175)-LEN(SUBSTITUTE(R172&amp;R173&amp;R174&amp;R175,"Т","")))*4+(LEN(R172&amp;R173&amp;R174&amp;R175)-LEN(SUBSTITUTE(R172&amp;R173&amp;R174&amp;R175,"К","")))*3+(LEN(R172&amp;R173&amp;R174&amp;R175)-LEN(SUBSTITUTE(R172&amp;R173&amp;R174&amp;R175,"Д","")))*2+(LEN(R172&amp;R173&amp;R174&amp;R175)-LEN(SUBSTITUTE(R172&amp;R173&amp;R174&amp;R175,"В","")))+0.1)</f>
        <v>8.1</v>
      </c>
      <c r="W173" s="133"/>
    </row>
    <row r="174" spans="1:23" s="62" customFormat="1" ht="12.75" customHeight="1">
      <c r="A174" s="89"/>
      <c r="B174" s="90"/>
      <c r="C174" s="91"/>
      <c r="D174" s="92"/>
      <c r="E174" s="99" t="s">
        <v>2</v>
      </c>
      <c r="F174" s="94" t="s">
        <v>309</v>
      </c>
      <c r="G174" s="95"/>
      <c r="H174" s="96"/>
      <c r="I174" s="134">
        <f>IF(J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10.1</v>
      </c>
      <c r="J174" s="132" t="str">
        <f>IF(J173="","","+")</f>
        <v>+</v>
      </c>
      <c r="K174" s="135">
        <f>IF(J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15.1</v>
      </c>
      <c r="L174" s="98"/>
      <c r="M174" s="89"/>
      <c r="N174" s="90"/>
      <c r="O174" s="91"/>
      <c r="P174" s="92"/>
      <c r="Q174" s="99" t="s">
        <v>2</v>
      </c>
      <c r="R174" s="94" t="s">
        <v>322</v>
      </c>
      <c r="S174" s="95"/>
      <c r="T174" s="96"/>
      <c r="U174" s="134">
        <f>IF(V173="","",(LEN(N176&amp;N177&amp;N178&amp;N179)-LEN(SUBSTITUTE(N176&amp;N177&amp;N178&amp;N179,"Т","")))*4+(LEN(N176&amp;N177&amp;N178&amp;N179)-LEN(SUBSTITUTE(N176&amp;N177&amp;N178&amp;N179,"К","")))*3+(LEN(N176&amp;N177&amp;N178&amp;N179)-LEN(SUBSTITUTE(N176&amp;N177&amp;N178&amp;N179,"Д","")))*2+(LEN(N176&amp;N177&amp;N178&amp;N179)-LEN(SUBSTITUTE(N176&amp;N177&amp;N178&amp;N179,"В","")))+0.1)</f>
        <v>20.1</v>
      </c>
      <c r="V174" s="132" t="str">
        <f>IF(V173="","","+")</f>
        <v>+</v>
      </c>
      <c r="W174" s="135">
        <f>IF(V173="","",(LEN(T176&amp;T177&amp;T178&amp;T179)-LEN(SUBSTITUTE(T176&amp;T177&amp;T178&amp;T179,"Т","")))*4+(LEN(T176&amp;T177&amp;T178&amp;T179)-LEN(SUBSTITUTE(T176&amp;T177&amp;T178&amp;T179,"К","")))*3+(LEN(T176&amp;T177&amp;T178&amp;T179)-LEN(SUBSTITUTE(T176&amp;T177&amp;T178&amp;T179,"Д","")))*2+(LEN(T176&amp;T177&amp;T178&amp;T179)-LEN(SUBSTITUTE(T176&amp;T177&amp;T178&amp;T179,"В","")))+0.1)</f>
        <v>8.1</v>
      </c>
    </row>
    <row r="175" spans="1:23" s="62" customFormat="1" ht="12.75" customHeight="1">
      <c r="A175" s="89"/>
      <c r="B175" s="90"/>
      <c r="C175" s="91"/>
      <c r="D175" s="92"/>
      <c r="E175" s="93" t="s">
        <v>3</v>
      </c>
      <c r="F175" s="94" t="s">
        <v>310</v>
      </c>
      <c r="G175" s="95"/>
      <c r="H175" s="96"/>
      <c r="I175" s="131"/>
      <c r="J175" s="132">
        <f>IF(J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5.1</v>
      </c>
      <c r="K175" s="133"/>
      <c r="L175" s="98"/>
      <c r="M175" s="89"/>
      <c r="N175" s="90"/>
      <c r="O175" s="91"/>
      <c r="P175" s="92"/>
      <c r="Q175" s="93" t="s">
        <v>3</v>
      </c>
      <c r="R175" s="94" t="s">
        <v>213</v>
      </c>
      <c r="S175" s="95"/>
      <c r="T175" s="96"/>
      <c r="U175" s="131"/>
      <c r="V175" s="132">
        <f>IF(V173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4.1</v>
      </c>
      <c r="W175" s="133"/>
    </row>
    <row r="176" spans="1:23" s="62" customFormat="1" ht="12.75" customHeight="1">
      <c r="A176" s="101" t="s">
        <v>0</v>
      </c>
      <c r="B176" s="102" t="s">
        <v>318</v>
      </c>
      <c r="C176" s="91"/>
      <c r="D176" s="92"/>
      <c r="E176" s="103"/>
      <c r="F176" s="95"/>
      <c r="G176" s="93" t="s">
        <v>0</v>
      </c>
      <c r="H176" s="104" t="s">
        <v>311</v>
      </c>
      <c r="I176" s="95"/>
      <c r="J176" s="100"/>
      <c r="K176" s="97"/>
      <c r="L176" s="98"/>
      <c r="M176" s="101" t="s">
        <v>0</v>
      </c>
      <c r="N176" s="102" t="s">
        <v>330</v>
      </c>
      <c r="O176" s="91"/>
      <c r="P176" s="92"/>
      <c r="Q176" s="103"/>
      <c r="R176" s="95"/>
      <c r="S176" s="93" t="s">
        <v>0</v>
      </c>
      <c r="T176" s="104" t="s">
        <v>323</v>
      </c>
      <c r="U176" s="95"/>
      <c r="V176" s="100"/>
      <c r="W176" s="97"/>
    </row>
    <row r="177" spans="1:23" s="62" customFormat="1" ht="12.75" customHeight="1">
      <c r="A177" s="105" t="s">
        <v>1</v>
      </c>
      <c r="B177" s="151" t="s">
        <v>319</v>
      </c>
      <c r="C177" s="106"/>
      <c r="D177" s="92"/>
      <c r="E177" s="103"/>
      <c r="F177" s="107"/>
      <c r="G177" s="99" t="s">
        <v>1</v>
      </c>
      <c r="H177" s="104" t="s">
        <v>312</v>
      </c>
      <c r="I177" s="95"/>
      <c r="J177" s="100"/>
      <c r="K177" s="97"/>
      <c r="L177" s="98"/>
      <c r="M177" s="105" t="s">
        <v>1</v>
      </c>
      <c r="N177" s="102" t="s">
        <v>331</v>
      </c>
      <c r="O177" s="106"/>
      <c r="P177" s="92"/>
      <c r="Q177" s="103"/>
      <c r="R177" s="107"/>
      <c r="S177" s="99" t="s">
        <v>1</v>
      </c>
      <c r="T177" s="104" t="s">
        <v>324</v>
      </c>
      <c r="U177" s="95"/>
      <c r="V177" s="100"/>
      <c r="W177" s="97"/>
    </row>
    <row r="178" spans="1:23" s="62" customFormat="1" ht="12.75" customHeight="1">
      <c r="A178" s="105" t="s">
        <v>2</v>
      </c>
      <c r="B178" s="102" t="s">
        <v>320</v>
      </c>
      <c r="C178" s="91"/>
      <c r="D178" s="92"/>
      <c r="E178" s="103"/>
      <c r="F178" s="107"/>
      <c r="G178" s="99" t="s">
        <v>2</v>
      </c>
      <c r="H178" s="104" t="s">
        <v>313</v>
      </c>
      <c r="I178" s="95"/>
      <c r="J178" s="95"/>
      <c r="K178" s="97"/>
      <c r="L178" s="98"/>
      <c r="M178" s="105" t="s">
        <v>2</v>
      </c>
      <c r="N178" s="102" t="s">
        <v>332</v>
      </c>
      <c r="O178" s="91"/>
      <c r="P178" s="92"/>
      <c r="Q178" s="103"/>
      <c r="R178" s="107"/>
      <c r="S178" s="99" t="s">
        <v>2</v>
      </c>
      <c r="T178" s="104" t="s">
        <v>167</v>
      </c>
      <c r="U178" s="95"/>
      <c r="V178" s="95"/>
      <c r="W178" s="97"/>
    </row>
    <row r="179" spans="1:23" s="62" customFormat="1" ht="12.75" customHeight="1">
      <c r="A179" s="101" t="s">
        <v>3</v>
      </c>
      <c r="B179" s="102" t="s">
        <v>277</v>
      </c>
      <c r="C179" s="106"/>
      <c r="D179" s="92"/>
      <c r="E179" s="103"/>
      <c r="F179" s="95"/>
      <c r="G179" s="93" t="s">
        <v>3</v>
      </c>
      <c r="H179" s="104" t="s">
        <v>314</v>
      </c>
      <c r="I179" s="95"/>
      <c r="J179" s="108" t="s">
        <v>55</v>
      </c>
      <c r="K179" s="97"/>
      <c r="L179" s="98"/>
      <c r="M179" s="101" t="s">
        <v>3</v>
      </c>
      <c r="N179" s="102" t="s">
        <v>333</v>
      </c>
      <c r="O179" s="106"/>
      <c r="P179" s="92"/>
      <c r="Q179" s="103"/>
      <c r="R179" s="95"/>
      <c r="S179" s="93" t="s">
        <v>3</v>
      </c>
      <c r="T179" s="104" t="s">
        <v>325</v>
      </c>
      <c r="U179" s="95"/>
      <c r="V179" s="108" t="s">
        <v>55</v>
      </c>
      <c r="W179" s="97"/>
    </row>
    <row r="180" spans="1:23" s="62" customFormat="1" ht="12.75" customHeight="1">
      <c r="A180" s="109"/>
      <c r="B180" s="106"/>
      <c r="C180" s="106"/>
      <c r="D180" s="92"/>
      <c r="E180" s="93" t="s">
        <v>0</v>
      </c>
      <c r="F180" s="94" t="s">
        <v>315</v>
      </c>
      <c r="G180" s="95"/>
      <c r="H180" s="110"/>
      <c r="I180" s="111" t="s">
        <v>56</v>
      </c>
      <c r="J180" s="149" t="s">
        <v>375</v>
      </c>
      <c r="K180" s="97"/>
      <c r="L180" s="98"/>
      <c r="M180" s="109"/>
      <c r="N180" s="106"/>
      <c r="O180" s="106"/>
      <c r="P180" s="92"/>
      <c r="Q180" s="93" t="s">
        <v>0</v>
      </c>
      <c r="R180" s="94" t="s">
        <v>326</v>
      </c>
      <c r="S180" s="95"/>
      <c r="T180" s="110"/>
      <c r="U180" s="111" t="s">
        <v>56</v>
      </c>
      <c r="V180" s="149" t="s">
        <v>405</v>
      </c>
      <c r="W180" s="97"/>
    </row>
    <row r="181" spans="1:23" s="62" customFormat="1" ht="12.75" customHeight="1">
      <c r="A181" s="89"/>
      <c r="B181" s="112" t="s">
        <v>57</v>
      </c>
      <c r="C181" s="91"/>
      <c r="D181" s="92"/>
      <c r="E181" s="99" t="s">
        <v>1</v>
      </c>
      <c r="F181" s="94" t="s">
        <v>316</v>
      </c>
      <c r="G181" s="95"/>
      <c r="H181" s="96"/>
      <c r="I181" s="111" t="s">
        <v>52</v>
      </c>
      <c r="J181" s="150" t="s">
        <v>375</v>
      </c>
      <c r="K181" s="97"/>
      <c r="L181" s="98"/>
      <c r="M181" s="89"/>
      <c r="N181" s="112" t="s">
        <v>57</v>
      </c>
      <c r="O181" s="91"/>
      <c r="P181" s="92"/>
      <c r="Q181" s="99" t="s">
        <v>1</v>
      </c>
      <c r="R181" s="94" t="s">
        <v>327</v>
      </c>
      <c r="S181" s="95"/>
      <c r="T181" s="96"/>
      <c r="U181" s="111" t="s">
        <v>52</v>
      </c>
      <c r="V181" s="150" t="s">
        <v>405</v>
      </c>
      <c r="W181" s="97"/>
    </row>
    <row r="182" spans="1:23" s="62" customFormat="1" ht="12.75" customHeight="1">
      <c r="A182" s="89"/>
      <c r="B182" s="112" t="s">
        <v>404</v>
      </c>
      <c r="C182" s="91"/>
      <c r="D182" s="92"/>
      <c r="E182" s="99" t="s">
        <v>2</v>
      </c>
      <c r="F182" s="94" t="s">
        <v>121</v>
      </c>
      <c r="G182" s="100"/>
      <c r="H182" s="96"/>
      <c r="I182" s="111" t="s">
        <v>58</v>
      </c>
      <c r="J182" s="150" t="s">
        <v>402</v>
      </c>
      <c r="K182" s="97"/>
      <c r="L182" s="98"/>
      <c r="M182" s="89"/>
      <c r="N182" s="112" t="s">
        <v>408</v>
      </c>
      <c r="O182" s="91"/>
      <c r="P182" s="92"/>
      <c r="Q182" s="99" t="s">
        <v>2</v>
      </c>
      <c r="R182" s="152" t="s">
        <v>328</v>
      </c>
      <c r="S182" s="100"/>
      <c r="T182" s="96"/>
      <c r="U182" s="111" t="s">
        <v>58</v>
      </c>
      <c r="V182" s="150" t="s">
        <v>406</v>
      </c>
      <c r="W182" s="97"/>
    </row>
    <row r="183" spans="1:23" s="62" customFormat="1" ht="12.75" customHeight="1">
      <c r="A183" s="113"/>
      <c r="B183" s="114"/>
      <c r="C183" s="114"/>
      <c r="D183" s="92"/>
      <c r="E183" s="93" t="s">
        <v>3</v>
      </c>
      <c r="F183" s="102" t="s">
        <v>317</v>
      </c>
      <c r="G183" s="114"/>
      <c r="H183" s="114"/>
      <c r="I183" s="115" t="s">
        <v>59</v>
      </c>
      <c r="J183" s="150" t="s">
        <v>403</v>
      </c>
      <c r="K183" s="116"/>
      <c r="L183" s="117"/>
      <c r="M183" s="113"/>
      <c r="N183" s="114"/>
      <c r="O183" s="114"/>
      <c r="P183" s="92"/>
      <c r="Q183" s="93" t="s">
        <v>3</v>
      </c>
      <c r="R183" s="102" t="s">
        <v>329</v>
      </c>
      <c r="S183" s="114"/>
      <c r="T183" s="114"/>
      <c r="U183" s="115" t="s">
        <v>59</v>
      </c>
      <c r="V183" s="150" t="s">
        <v>407</v>
      </c>
      <c r="W183" s="116"/>
    </row>
    <row r="184" spans="1:23" ht="4.5" customHeight="1">
      <c r="A184" s="118"/>
      <c r="B184" s="119"/>
      <c r="C184" s="120"/>
      <c r="D184" s="121"/>
      <c r="E184" s="122"/>
      <c r="F184" s="123"/>
      <c r="G184" s="124"/>
      <c r="H184" s="124"/>
      <c r="I184" s="120"/>
      <c r="J184" s="119"/>
      <c r="K184" s="125"/>
      <c r="L184" s="126"/>
      <c r="M184" s="118"/>
      <c r="N184" s="119"/>
      <c r="O184" s="120"/>
      <c r="P184" s="121"/>
      <c r="Q184" s="122"/>
      <c r="R184" s="123"/>
      <c r="S184" s="124"/>
      <c r="T184" s="124"/>
      <c r="U184" s="120"/>
      <c r="V184" s="119"/>
      <c r="W184" s="125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75">
        <v>-9.5</v>
      </c>
      <c r="B187" s="77">
        <v>0</v>
      </c>
      <c r="C187" s="70">
        <v>8</v>
      </c>
      <c r="D187" s="140" t="s">
        <v>104</v>
      </c>
      <c r="E187" s="68" t="s">
        <v>52</v>
      </c>
      <c r="F187" s="138">
        <v>6</v>
      </c>
      <c r="G187" s="139"/>
      <c r="H187" s="139">
        <v>800</v>
      </c>
      <c r="I187" s="69">
        <v>10</v>
      </c>
      <c r="J187" s="74">
        <v>8</v>
      </c>
      <c r="K187" s="31">
        <v>9.5</v>
      </c>
      <c r="L187" s="10"/>
      <c r="M187" s="75">
        <v>9.375</v>
      </c>
      <c r="N187" s="77">
        <v>7</v>
      </c>
      <c r="O187" s="70">
        <v>8</v>
      </c>
      <c r="P187" s="140" t="s">
        <v>85</v>
      </c>
      <c r="Q187" s="68" t="s">
        <v>59</v>
      </c>
      <c r="R187" s="138">
        <v>10</v>
      </c>
      <c r="S187" s="139">
        <v>200</v>
      </c>
      <c r="T187" s="139"/>
      <c r="U187" s="69">
        <v>10</v>
      </c>
      <c r="V187" s="74">
        <v>1</v>
      </c>
      <c r="W187" s="40">
        <v>-9.375</v>
      </c>
    </row>
    <row r="188" spans="1:23" ht="16.5" customHeight="1">
      <c r="A188" s="75">
        <v>-1.375</v>
      </c>
      <c r="B188" s="77">
        <v>3</v>
      </c>
      <c r="C188" s="70">
        <v>3</v>
      </c>
      <c r="D188" s="144" t="s">
        <v>92</v>
      </c>
      <c r="E188" s="68" t="s">
        <v>58</v>
      </c>
      <c r="F188" s="127">
        <v>9</v>
      </c>
      <c r="G188" s="139"/>
      <c r="H188" s="139">
        <v>400</v>
      </c>
      <c r="I188" s="69">
        <v>7</v>
      </c>
      <c r="J188" s="74">
        <v>5</v>
      </c>
      <c r="K188" s="31">
        <v>1.375</v>
      </c>
      <c r="L188" s="10"/>
      <c r="M188" s="75">
        <v>-2.1875</v>
      </c>
      <c r="N188" s="77">
        <v>4</v>
      </c>
      <c r="O188" s="70">
        <v>3</v>
      </c>
      <c r="P188" s="140" t="s">
        <v>83</v>
      </c>
      <c r="Q188" s="68" t="s">
        <v>58</v>
      </c>
      <c r="R188" s="127">
        <v>10</v>
      </c>
      <c r="S188" s="139"/>
      <c r="T188" s="139">
        <v>620</v>
      </c>
      <c r="U188" s="69">
        <v>7</v>
      </c>
      <c r="V188" s="74">
        <v>4</v>
      </c>
      <c r="W188" s="40">
        <v>2.1875</v>
      </c>
    </row>
    <row r="189" spans="1:23" ht="16.5" customHeight="1">
      <c r="A189" s="75">
        <v>-1.375</v>
      </c>
      <c r="B189" s="77">
        <v>3</v>
      </c>
      <c r="C189" s="70">
        <v>6</v>
      </c>
      <c r="D189" s="144" t="s">
        <v>92</v>
      </c>
      <c r="E189" s="68" t="s">
        <v>58</v>
      </c>
      <c r="F189" s="127">
        <v>9</v>
      </c>
      <c r="G189" s="139"/>
      <c r="H189" s="139">
        <v>400</v>
      </c>
      <c r="I189" s="69">
        <v>1</v>
      </c>
      <c r="J189" s="74">
        <v>5</v>
      </c>
      <c r="K189" s="31">
        <v>1.375</v>
      </c>
      <c r="L189" s="10"/>
      <c r="M189" s="75">
        <v>-10.5</v>
      </c>
      <c r="N189" s="77">
        <v>0</v>
      </c>
      <c r="O189" s="70">
        <v>6</v>
      </c>
      <c r="P189" s="140" t="s">
        <v>106</v>
      </c>
      <c r="Q189" s="68" t="s">
        <v>56</v>
      </c>
      <c r="R189" s="127">
        <v>6</v>
      </c>
      <c r="S189" s="139"/>
      <c r="T189" s="139">
        <v>1100</v>
      </c>
      <c r="U189" s="69">
        <v>1</v>
      </c>
      <c r="V189" s="74">
        <v>8</v>
      </c>
      <c r="W189" s="40">
        <v>10.5</v>
      </c>
    </row>
    <row r="190" spans="1:23" ht="16.5" customHeight="1">
      <c r="A190" s="75">
        <v>3.4375</v>
      </c>
      <c r="B190" s="77">
        <v>6</v>
      </c>
      <c r="C190" s="70">
        <v>5</v>
      </c>
      <c r="D190" s="140" t="s">
        <v>105</v>
      </c>
      <c r="E190" s="68" t="s">
        <v>52</v>
      </c>
      <c r="F190" s="138">
        <v>7</v>
      </c>
      <c r="G190" s="139"/>
      <c r="H190" s="139">
        <v>200</v>
      </c>
      <c r="I190" s="69">
        <v>2</v>
      </c>
      <c r="J190" s="74">
        <v>2</v>
      </c>
      <c r="K190" s="31">
        <v>-3.4375</v>
      </c>
      <c r="L190" s="10"/>
      <c r="M190" s="75">
        <v>9.375</v>
      </c>
      <c r="N190" s="77">
        <v>7</v>
      </c>
      <c r="O190" s="70">
        <v>5</v>
      </c>
      <c r="P190" s="140" t="s">
        <v>86</v>
      </c>
      <c r="Q190" s="68" t="s">
        <v>58</v>
      </c>
      <c r="R190" s="138">
        <v>9</v>
      </c>
      <c r="S190" s="139">
        <v>200</v>
      </c>
      <c r="T190" s="139"/>
      <c r="U190" s="69">
        <v>2</v>
      </c>
      <c r="V190" s="74">
        <v>1</v>
      </c>
      <c r="W190" s="40">
        <v>-9.375</v>
      </c>
    </row>
    <row r="191" spans="1:23" ht="16.5" customHeight="1">
      <c r="A191" s="75">
        <v>9.5</v>
      </c>
      <c r="B191" s="77">
        <v>8</v>
      </c>
      <c r="C191" s="70">
        <v>4</v>
      </c>
      <c r="D191" s="144" t="s">
        <v>92</v>
      </c>
      <c r="E191" s="68" t="s">
        <v>58</v>
      </c>
      <c r="F191" s="138">
        <v>7</v>
      </c>
      <c r="G191" s="139">
        <v>100</v>
      </c>
      <c r="H191" s="139"/>
      <c r="I191" s="69">
        <v>9</v>
      </c>
      <c r="J191" s="74">
        <v>0</v>
      </c>
      <c r="K191" s="31">
        <v>-9.5</v>
      </c>
      <c r="L191" s="10"/>
      <c r="M191" s="75">
        <v>-5.8125</v>
      </c>
      <c r="N191" s="77">
        <v>2</v>
      </c>
      <c r="O191" s="70">
        <v>4</v>
      </c>
      <c r="P191" s="140" t="s">
        <v>107</v>
      </c>
      <c r="Q191" s="68" t="s">
        <v>56</v>
      </c>
      <c r="R191" s="138">
        <v>6</v>
      </c>
      <c r="S191" s="139"/>
      <c r="T191" s="139">
        <v>800</v>
      </c>
      <c r="U191" s="69">
        <v>9</v>
      </c>
      <c r="V191" s="74">
        <v>6</v>
      </c>
      <c r="W191" s="40">
        <v>5.8125</v>
      </c>
    </row>
    <row r="192" spans="1:23" s="6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6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6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62" customFormat="1" ht="4.5" customHeight="1">
      <c r="A195" s="80"/>
      <c r="B195" s="81"/>
      <c r="C195" s="82"/>
      <c r="D195" s="83"/>
      <c r="E195" s="84"/>
      <c r="F195" s="85"/>
      <c r="G195" s="86"/>
      <c r="H195" s="86"/>
      <c r="I195" s="82"/>
      <c r="J195" s="81"/>
      <c r="K195" s="87"/>
      <c r="L195" s="88"/>
      <c r="M195" s="80"/>
      <c r="N195" s="81"/>
      <c r="O195" s="82"/>
      <c r="P195" s="83"/>
      <c r="Q195" s="84"/>
      <c r="R195" s="85"/>
      <c r="S195" s="86"/>
      <c r="T195" s="86"/>
      <c r="U195" s="82"/>
      <c r="V195" s="81"/>
      <c r="W195" s="87"/>
    </row>
    <row r="196" spans="1:23" s="62" customFormat="1" ht="12.75" customHeight="1">
      <c r="A196" s="89"/>
      <c r="B196" s="90"/>
      <c r="C196" s="91"/>
      <c r="D196" s="92"/>
      <c r="E196" s="93" t="s">
        <v>0</v>
      </c>
      <c r="F196" s="94" t="s">
        <v>334</v>
      </c>
      <c r="G196" s="95"/>
      <c r="H196" s="96"/>
      <c r="I196" s="128"/>
      <c r="J196" s="129"/>
      <c r="K196" s="130"/>
      <c r="L196" s="98"/>
      <c r="M196" s="89"/>
      <c r="N196" s="90"/>
      <c r="O196" s="91"/>
      <c r="P196" s="92"/>
      <c r="Q196" s="93" t="s">
        <v>0</v>
      </c>
      <c r="R196" s="94" t="s">
        <v>345</v>
      </c>
      <c r="S196" s="95"/>
      <c r="T196" s="96"/>
      <c r="U196" s="128"/>
      <c r="V196" s="129"/>
      <c r="W196" s="130"/>
    </row>
    <row r="197" spans="1:23" s="62" customFormat="1" ht="12.75" customHeight="1">
      <c r="A197" s="89"/>
      <c r="B197" s="90"/>
      <c r="C197" s="91"/>
      <c r="D197" s="92"/>
      <c r="E197" s="99" t="s">
        <v>1</v>
      </c>
      <c r="F197" s="94" t="s">
        <v>335</v>
      </c>
      <c r="G197" s="100"/>
      <c r="H197" s="96"/>
      <c r="I197" s="131"/>
      <c r="J197" s="132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K197" s="133"/>
      <c r="L197" s="98"/>
      <c r="M197" s="89"/>
      <c r="N197" s="90"/>
      <c r="O197" s="91"/>
      <c r="P197" s="92"/>
      <c r="Q197" s="99" t="s">
        <v>1</v>
      </c>
      <c r="R197" s="94" t="s">
        <v>346</v>
      </c>
      <c r="S197" s="100"/>
      <c r="T197" s="96"/>
      <c r="U197" s="131"/>
      <c r="V197" s="132">
        <f>IF(R196&amp;R197&amp;R198&amp;R199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19.1</v>
      </c>
      <c r="W197" s="133"/>
    </row>
    <row r="198" spans="1:23" s="62" customFormat="1" ht="12.75" customHeight="1">
      <c r="A198" s="89"/>
      <c r="B198" s="90"/>
      <c r="C198" s="91"/>
      <c r="D198" s="92"/>
      <c r="E198" s="99" t="s">
        <v>2</v>
      </c>
      <c r="F198" s="94" t="s">
        <v>145</v>
      </c>
      <c r="G198" s="95"/>
      <c r="H198" s="96"/>
      <c r="I198" s="134">
        <f>IF(J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14.1</v>
      </c>
      <c r="J198" s="132" t="str">
        <f>IF(J197="","","+")</f>
        <v>+</v>
      </c>
      <c r="K198" s="135">
        <f>IF(J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10.1</v>
      </c>
      <c r="L198" s="98"/>
      <c r="M198" s="89"/>
      <c r="N198" s="90"/>
      <c r="O198" s="91"/>
      <c r="P198" s="92"/>
      <c r="Q198" s="99" t="s">
        <v>2</v>
      </c>
      <c r="R198" s="94" t="s">
        <v>308</v>
      </c>
      <c r="S198" s="95"/>
      <c r="T198" s="96"/>
      <c r="U198" s="134">
        <f>IF(V197="","",(LEN(N200&amp;N201&amp;N202&amp;N203)-LEN(SUBSTITUTE(N200&amp;N201&amp;N202&amp;N203,"Т","")))*4+(LEN(N200&amp;N201&amp;N202&amp;N203)-LEN(SUBSTITUTE(N200&amp;N201&amp;N202&amp;N203,"К","")))*3+(LEN(N200&amp;N201&amp;N202&amp;N203)-LEN(SUBSTITUTE(N200&amp;N201&amp;N202&amp;N203,"Д","")))*2+(LEN(N200&amp;N201&amp;N202&amp;N203)-LEN(SUBSTITUTE(N200&amp;N201&amp;N202&amp;N203,"В","")))+0.1)</f>
        <v>6.1</v>
      </c>
      <c r="V198" s="132" t="str">
        <f>IF(V197="","","+")</f>
        <v>+</v>
      </c>
      <c r="W198" s="135">
        <f>IF(V197="","",(LEN(T200&amp;T201&amp;T202&amp;T203)-LEN(SUBSTITUTE(T200&amp;T201&amp;T202&amp;T203,"Т","")))*4+(LEN(T200&amp;T201&amp;T202&amp;T203)-LEN(SUBSTITUTE(T200&amp;T201&amp;T202&amp;T203,"К","")))*3+(LEN(T200&amp;T201&amp;T202&amp;T203)-LEN(SUBSTITUTE(T200&amp;T201&amp;T202&amp;T203,"Д","")))*2+(LEN(T200&amp;T201&amp;T202&amp;T203)-LEN(SUBSTITUTE(T200&amp;T201&amp;T202&amp;T203,"В","")))+0.1)</f>
        <v>8.1</v>
      </c>
    </row>
    <row r="199" spans="1:23" s="62" customFormat="1" ht="12.75" customHeight="1">
      <c r="A199" s="89"/>
      <c r="B199" s="90"/>
      <c r="C199" s="91"/>
      <c r="D199" s="92"/>
      <c r="E199" s="93" t="s">
        <v>3</v>
      </c>
      <c r="F199" s="94" t="s">
        <v>336</v>
      </c>
      <c r="G199" s="95"/>
      <c r="H199" s="96"/>
      <c r="I199" s="131"/>
      <c r="J199" s="132">
        <f>IF(J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8.1</v>
      </c>
      <c r="K199" s="133"/>
      <c r="L199" s="98"/>
      <c r="M199" s="89"/>
      <c r="N199" s="90"/>
      <c r="O199" s="91"/>
      <c r="P199" s="92"/>
      <c r="Q199" s="93" t="s">
        <v>3</v>
      </c>
      <c r="R199" s="94" t="s">
        <v>347</v>
      </c>
      <c r="S199" s="95"/>
      <c r="T199" s="96"/>
      <c r="U199" s="131"/>
      <c r="V199" s="132">
        <f>IF(V197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7.1</v>
      </c>
      <c r="W199" s="133"/>
    </row>
    <row r="200" spans="1:23" s="62" customFormat="1" ht="12.75" customHeight="1">
      <c r="A200" s="101" t="s">
        <v>0</v>
      </c>
      <c r="B200" s="102" t="s">
        <v>343</v>
      </c>
      <c r="C200" s="91"/>
      <c r="D200" s="92"/>
      <c r="E200" s="103"/>
      <c r="F200" s="95"/>
      <c r="G200" s="93" t="s">
        <v>0</v>
      </c>
      <c r="H200" s="104" t="s">
        <v>337</v>
      </c>
      <c r="I200" s="95"/>
      <c r="J200" s="100"/>
      <c r="K200" s="97"/>
      <c r="L200" s="98"/>
      <c r="M200" s="101" t="s">
        <v>0</v>
      </c>
      <c r="N200" s="151" t="s">
        <v>352</v>
      </c>
      <c r="O200" s="91"/>
      <c r="P200" s="92"/>
      <c r="Q200" s="103"/>
      <c r="R200" s="95"/>
      <c r="S200" s="93" t="s">
        <v>0</v>
      </c>
      <c r="T200" s="104" t="s">
        <v>183</v>
      </c>
      <c r="U200" s="95"/>
      <c r="V200" s="100"/>
      <c r="W200" s="97"/>
    </row>
    <row r="201" spans="1:23" s="62" customFormat="1" ht="12.75" customHeight="1">
      <c r="A201" s="105" t="s">
        <v>1</v>
      </c>
      <c r="B201" s="102" t="s">
        <v>281</v>
      </c>
      <c r="C201" s="106"/>
      <c r="D201" s="92"/>
      <c r="E201" s="103"/>
      <c r="F201" s="107"/>
      <c r="G201" s="99" t="s">
        <v>1</v>
      </c>
      <c r="H201" s="104" t="s">
        <v>338</v>
      </c>
      <c r="I201" s="95"/>
      <c r="J201" s="100"/>
      <c r="K201" s="97"/>
      <c r="L201" s="98"/>
      <c r="M201" s="105" t="s">
        <v>1</v>
      </c>
      <c r="N201" s="102" t="s">
        <v>353</v>
      </c>
      <c r="O201" s="106"/>
      <c r="P201" s="92"/>
      <c r="Q201" s="103"/>
      <c r="R201" s="107"/>
      <c r="S201" s="99" t="s">
        <v>1</v>
      </c>
      <c r="T201" s="104" t="s">
        <v>246</v>
      </c>
      <c r="U201" s="95"/>
      <c r="V201" s="100"/>
      <c r="W201" s="97"/>
    </row>
    <row r="202" spans="1:23" s="62" customFormat="1" ht="12.75" customHeight="1">
      <c r="A202" s="105" t="s">
        <v>2</v>
      </c>
      <c r="B202" s="102" t="s">
        <v>344</v>
      </c>
      <c r="C202" s="91"/>
      <c r="D202" s="92"/>
      <c r="E202" s="103"/>
      <c r="F202" s="107"/>
      <c r="G202" s="99" t="s">
        <v>2</v>
      </c>
      <c r="H202" s="104" t="s">
        <v>339</v>
      </c>
      <c r="I202" s="95"/>
      <c r="J202" s="95"/>
      <c r="K202" s="97"/>
      <c r="L202" s="98"/>
      <c r="M202" s="105" t="s">
        <v>2</v>
      </c>
      <c r="N202" s="102" t="s">
        <v>354</v>
      </c>
      <c r="O202" s="91"/>
      <c r="P202" s="92"/>
      <c r="Q202" s="103"/>
      <c r="R202" s="107"/>
      <c r="S202" s="99" t="s">
        <v>2</v>
      </c>
      <c r="T202" s="104" t="s">
        <v>348</v>
      </c>
      <c r="U202" s="95"/>
      <c r="V202" s="95"/>
      <c r="W202" s="97"/>
    </row>
    <row r="203" spans="1:23" s="62" customFormat="1" ht="12.75" customHeight="1">
      <c r="A203" s="101" t="s">
        <v>3</v>
      </c>
      <c r="B203" s="102" t="s">
        <v>208</v>
      </c>
      <c r="C203" s="106"/>
      <c r="D203" s="92"/>
      <c r="E203" s="103"/>
      <c r="F203" s="95"/>
      <c r="G203" s="93" t="s">
        <v>3</v>
      </c>
      <c r="H203" s="104" t="s">
        <v>252</v>
      </c>
      <c r="I203" s="95"/>
      <c r="J203" s="108" t="s">
        <v>55</v>
      </c>
      <c r="K203" s="97"/>
      <c r="L203" s="98"/>
      <c r="M203" s="101" t="s">
        <v>3</v>
      </c>
      <c r="N203" s="102" t="s">
        <v>355</v>
      </c>
      <c r="O203" s="106"/>
      <c r="P203" s="92"/>
      <c r="Q203" s="103"/>
      <c r="R203" s="95"/>
      <c r="S203" s="93" t="s">
        <v>3</v>
      </c>
      <c r="T203" s="104" t="s">
        <v>112</v>
      </c>
      <c r="U203" s="95"/>
      <c r="V203" s="108" t="s">
        <v>55</v>
      </c>
      <c r="W203" s="97"/>
    </row>
    <row r="204" spans="1:23" s="62" customFormat="1" ht="12.75" customHeight="1">
      <c r="A204" s="109"/>
      <c r="B204" s="106"/>
      <c r="C204" s="106"/>
      <c r="D204" s="92"/>
      <c r="E204" s="93" t="s">
        <v>0</v>
      </c>
      <c r="F204" s="152" t="s">
        <v>340</v>
      </c>
      <c r="G204" s="95"/>
      <c r="H204" s="110"/>
      <c r="I204" s="111" t="s">
        <v>56</v>
      </c>
      <c r="J204" s="149" t="s">
        <v>409</v>
      </c>
      <c r="K204" s="97"/>
      <c r="L204" s="98"/>
      <c r="M204" s="109"/>
      <c r="N204" s="106"/>
      <c r="O204" s="106"/>
      <c r="P204" s="92"/>
      <c r="Q204" s="93" t="s">
        <v>0</v>
      </c>
      <c r="R204" s="94" t="s">
        <v>110</v>
      </c>
      <c r="S204" s="95"/>
      <c r="T204" s="110"/>
      <c r="U204" s="111" t="s">
        <v>56</v>
      </c>
      <c r="V204" s="149" t="s">
        <v>413</v>
      </c>
      <c r="W204" s="97"/>
    </row>
    <row r="205" spans="1:23" s="62" customFormat="1" ht="12.75" customHeight="1">
      <c r="A205" s="89"/>
      <c r="B205" s="112" t="s">
        <v>57</v>
      </c>
      <c r="C205" s="91"/>
      <c r="D205" s="92"/>
      <c r="E205" s="99" t="s">
        <v>1</v>
      </c>
      <c r="F205" s="94" t="s">
        <v>341</v>
      </c>
      <c r="G205" s="95"/>
      <c r="H205" s="96"/>
      <c r="I205" s="111" t="s">
        <v>52</v>
      </c>
      <c r="J205" s="150" t="s">
        <v>409</v>
      </c>
      <c r="K205" s="97"/>
      <c r="L205" s="98"/>
      <c r="M205" s="89"/>
      <c r="N205" s="112" t="s">
        <v>57</v>
      </c>
      <c r="O205" s="91"/>
      <c r="P205" s="92"/>
      <c r="Q205" s="99" t="s">
        <v>1</v>
      </c>
      <c r="R205" s="94" t="s">
        <v>349</v>
      </c>
      <c r="S205" s="95"/>
      <c r="T205" s="96"/>
      <c r="U205" s="111" t="s">
        <v>52</v>
      </c>
      <c r="V205" s="150" t="s">
        <v>413</v>
      </c>
      <c r="W205" s="97"/>
    </row>
    <row r="206" spans="1:23" s="62" customFormat="1" ht="12.75" customHeight="1">
      <c r="A206" s="89"/>
      <c r="B206" s="112" t="s">
        <v>412</v>
      </c>
      <c r="C206" s="91"/>
      <c r="D206" s="92"/>
      <c r="E206" s="99" t="s">
        <v>2</v>
      </c>
      <c r="F206" s="94" t="s">
        <v>291</v>
      </c>
      <c r="G206" s="100"/>
      <c r="H206" s="96"/>
      <c r="I206" s="111" t="s">
        <v>58</v>
      </c>
      <c r="J206" s="150" t="s">
        <v>410</v>
      </c>
      <c r="K206" s="97"/>
      <c r="L206" s="98"/>
      <c r="M206" s="89"/>
      <c r="N206" s="112" t="s">
        <v>415</v>
      </c>
      <c r="O206" s="91"/>
      <c r="P206" s="92"/>
      <c r="Q206" s="99" t="s">
        <v>2</v>
      </c>
      <c r="R206" s="94" t="s">
        <v>350</v>
      </c>
      <c r="S206" s="100"/>
      <c r="T206" s="96"/>
      <c r="U206" s="111" t="s">
        <v>58</v>
      </c>
      <c r="V206" s="150" t="s">
        <v>414</v>
      </c>
      <c r="W206" s="97"/>
    </row>
    <row r="207" spans="1:23" s="62" customFormat="1" ht="12.75" customHeight="1">
      <c r="A207" s="113"/>
      <c r="B207" s="114"/>
      <c r="C207" s="114"/>
      <c r="D207" s="92"/>
      <c r="E207" s="93" t="s">
        <v>3</v>
      </c>
      <c r="F207" s="102" t="s">
        <v>342</v>
      </c>
      <c r="G207" s="114"/>
      <c r="H207" s="114"/>
      <c r="I207" s="115" t="s">
        <v>59</v>
      </c>
      <c r="J207" s="150" t="s">
        <v>411</v>
      </c>
      <c r="K207" s="116"/>
      <c r="L207" s="117"/>
      <c r="M207" s="113"/>
      <c r="N207" s="114"/>
      <c r="O207" s="114"/>
      <c r="P207" s="92"/>
      <c r="Q207" s="93" t="s">
        <v>3</v>
      </c>
      <c r="R207" s="102" t="s">
        <v>351</v>
      </c>
      <c r="S207" s="114"/>
      <c r="T207" s="114"/>
      <c r="U207" s="115" t="s">
        <v>59</v>
      </c>
      <c r="V207" s="150" t="s">
        <v>414</v>
      </c>
      <c r="W207" s="116"/>
    </row>
    <row r="208" spans="1:23" ht="4.5" customHeight="1">
      <c r="A208" s="118"/>
      <c r="B208" s="119"/>
      <c r="C208" s="120"/>
      <c r="D208" s="121"/>
      <c r="E208" s="122"/>
      <c r="F208" s="123"/>
      <c r="G208" s="124"/>
      <c r="H208" s="124"/>
      <c r="I208" s="120"/>
      <c r="J208" s="119"/>
      <c r="K208" s="125"/>
      <c r="L208" s="126"/>
      <c r="M208" s="118"/>
      <c r="N208" s="119"/>
      <c r="O208" s="120"/>
      <c r="P208" s="121"/>
      <c r="Q208" s="122"/>
      <c r="R208" s="123"/>
      <c r="S208" s="124"/>
      <c r="T208" s="124"/>
      <c r="U208" s="120"/>
      <c r="V208" s="119"/>
      <c r="W208" s="125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75">
        <v>-0.5625</v>
      </c>
      <c r="B211" s="77">
        <v>3</v>
      </c>
      <c r="C211" s="70">
        <v>2</v>
      </c>
      <c r="D211" s="140" t="s">
        <v>89</v>
      </c>
      <c r="E211" s="68" t="s">
        <v>58</v>
      </c>
      <c r="F211" s="138">
        <v>10</v>
      </c>
      <c r="G211" s="139">
        <v>50</v>
      </c>
      <c r="H211" s="139"/>
      <c r="I211" s="69">
        <v>3</v>
      </c>
      <c r="J211" s="74">
        <v>5</v>
      </c>
      <c r="K211" s="31">
        <v>0.5625</v>
      </c>
      <c r="L211" s="10"/>
      <c r="M211" s="75">
        <v>-1.1875</v>
      </c>
      <c r="N211" s="77">
        <v>3</v>
      </c>
      <c r="O211" s="70">
        <v>2</v>
      </c>
      <c r="P211" s="140" t="s">
        <v>83</v>
      </c>
      <c r="Q211" s="68" t="s">
        <v>52</v>
      </c>
      <c r="R211" s="138">
        <v>8</v>
      </c>
      <c r="S211" s="139"/>
      <c r="T211" s="139">
        <v>200</v>
      </c>
      <c r="U211" s="69">
        <v>3</v>
      </c>
      <c r="V211" s="74">
        <v>5</v>
      </c>
      <c r="W211" s="40">
        <v>1.1875</v>
      </c>
    </row>
    <row r="212" spans="1:23" ht="16.5" customHeight="1">
      <c r="A212" s="75">
        <v>5.625</v>
      </c>
      <c r="B212" s="77">
        <v>8</v>
      </c>
      <c r="C212" s="70">
        <v>5</v>
      </c>
      <c r="D212" s="142" t="s">
        <v>106</v>
      </c>
      <c r="E212" s="68" t="s">
        <v>58</v>
      </c>
      <c r="F212" s="138">
        <v>9</v>
      </c>
      <c r="G212" s="139">
        <v>300</v>
      </c>
      <c r="H212" s="139"/>
      <c r="I212" s="69">
        <v>4</v>
      </c>
      <c r="J212" s="74">
        <v>0</v>
      </c>
      <c r="K212" s="31">
        <v>-5.625</v>
      </c>
      <c r="L212" s="10"/>
      <c r="M212" s="75">
        <v>-5.75</v>
      </c>
      <c r="N212" s="77">
        <v>0</v>
      </c>
      <c r="O212" s="70">
        <v>5</v>
      </c>
      <c r="P212" s="141" t="s">
        <v>108</v>
      </c>
      <c r="Q212" s="68" t="s">
        <v>56</v>
      </c>
      <c r="R212" s="138">
        <v>6</v>
      </c>
      <c r="S212" s="139"/>
      <c r="T212" s="139">
        <v>400</v>
      </c>
      <c r="U212" s="69">
        <v>4</v>
      </c>
      <c r="V212" s="74">
        <v>8</v>
      </c>
      <c r="W212" s="40">
        <v>5.75</v>
      </c>
    </row>
    <row r="213" spans="1:23" ht="16.5" customHeight="1">
      <c r="A213" s="75">
        <v>-5.25</v>
      </c>
      <c r="B213" s="77">
        <v>0</v>
      </c>
      <c r="C213" s="70">
        <v>9</v>
      </c>
      <c r="D213" s="140" t="s">
        <v>100</v>
      </c>
      <c r="E213" s="68" t="s">
        <v>59</v>
      </c>
      <c r="F213" s="138">
        <v>11</v>
      </c>
      <c r="G213" s="139"/>
      <c r="H213" s="139">
        <v>150</v>
      </c>
      <c r="I213" s="69">
        <v>8</v>
      </c>
      <c r="J213" s="74">
        <v>8</v>
      </c>
      <c r="K213" s="31">
        <v>5.25</v>
      </c>
      <c r="L213" s="10"/>
      <c r="M213" s="75">
        <v>11.375</v>
      </c>
      <c r="N213" s="77">
        <v>8</v>
      </c>
      <c r="O213" s="70">
        <v>9</v>
      </c>
      <c r="P213" s="140" t="s">
        <v>106</v>
      </c>
      <c r="Q213" s="68" t="s">
        <v>58</v>
      </c>
      <c r="R213" s="138">
        <v>8</v>
      </c>
      <c r="S213" s="139">
        <v>500</v>
      </c>
      <c r="T213" s="139"/>
      <c r="U213" s="69">
        <v>8</v>
      </c>
      <c r="V213" s="74">
        <v>0</v>
      </c>
      <c r="W213" s="40">
        <v>-11.375</v>
      </c>
    </row>
    <row r="214" spans="1:23" ht="16.5" customHeight="1">
      <c r="A214" s="75">
        <v>1.3125</v>
      </c>
      <c r="B214" s="77">
        <v>6</v>
      </c>
      <c r="C214" s="70">
        <v>6</v>
      </c>
      <c r="D214" s="140" t="s">
        <v>89</v>
      </c>
      <c r="E214" s="68" t="s">
        <v>58</v>
      </c>
      <c r="F214" s="138">
        <v>9</v>
      </c>
      <c r="G214" s="139">
        <v>100</v>
      </c>
      <c r="H214" s="139"/>
      <c r="I214" s="69">
        <v>7</v>
      </c>
      <c r="J214" s="74">
        <v>2</v>
      </c>
      <c r="K214" s="31">
        <v>-1.3125</v>
      </c>
      <c r="L214" s="10"/>
      <c r="M214" s="75">
        <v>-1.1875</v>
      </c>
      <c r="N214" s="77">
        <v>3</v>
      </c>
      <c r="O214" s="70">
        <v>6</v>
      </c>
      <c r="P214" s="140" t="s">
        <v>83</v>
      </c>
      <c r="Q214" s="68" t="s">
        <v>52</v>
      </c>
      <c r="R214" s="138">
        <v>8</v>
      </c>
      <c r="S214" s="139"/>
      <c r="T214" s="139">
        <v>200</v>
      </c>
      <c r="U214" s="69">
        <v>7</v>
      </c>
      <c r="V214" s="74">
        <v>5</v>
      </c>
      <c r="W214" s="40">
        <v>1.1875</v>
      </c>
    </row>
    <row r="215" spans="1:23" ht="16.5" customHeight="1">
      <c r="A215" s="75">
        <v>-0.5625</v>
      </c>
      <c r="B215" s="77">
        <v>3</v>
      </c>
      <c r="C215" s="70">
        <v>1</v>
      </c>
      <c r="D215" s="140" t="s">
        <v>89</v>
      </c>
      <c r="E215" s="68" t="s">
        <v>58</v>
      </c>
      <c r="F215" s="138">
        <v>10</v>
      </c>
      <c r="G215" s="139">
        <v>50</v>
      </c>
      <c r="H215" s="139"/>
      <c r="I215" s="69">
        <v>10</v>
      </c>
      <c r="J215" s="74">
        <v>5</v>
      </c>
      <c r="K215" s="31">
        <v>0.5625</v>
      </c>
      <c r="L215" s="10"/>
      <c r="M215" s="75">
        <v>1.5625</v>
      </c>
      <c r="N215" s="77">
        <v>6</v>
      </c>
      <c r="O215" s="70">
        <v>1</v>
      </c>
      <c r="P215" s="140" t="s">
        <v>83</v>
      </c>
      <c r="Q215" s="68" t="s">
        <v>52</v>
      </c>
      <c r="R215" s="138">
        <v>9</v>
      </c>
      <c r="S215" s="139"/>
      <c r="T215" s="139">
        <v>100</v>
      </c>
      <c r="U215" s="69">
        <v>10</v>
      </c>
      <c r="V215" s="74">
        <v>2</v>
      </c>
      <c r="W215" s="40">
        <v>-1.5625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2006-03-11T10:07:41Z</cp:lastPrinted>
  <dcterms:created xsi:type="dcterms:W3CDTF">2002-10-30T10:24:39Z</dcterms:created>
  <dcterms:modified xsi:type="dcterms:W3CDTF">2019-01-23T04:52:37Z</dcterms:modified>
  <cp:category/>
  <cp:version/>
  <cp:contentType/>
  <cp:contentStatus/>
</cp:coreProperties>
</file>