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1640" firstSheet="6" activeTab="17"/>
  </bookViews>
  <sheets>
    <sheet name="Сессия 1" sheetId="1" r:id="rId1"/>
    <sheet name="Сессия 2" sheetId="2" r:id="rId2"/>
    <sheet name="Сессия 3" sheetId="3" r:id="rId3"/>
    <sheet name="Сессия 4" sheetId="4" r:id="rId4"/>
    <sheet name="Сессия 5" sheetId="5" r:id="rId5"/>
    <sheet name="Сессия 6" sheetId="6" r:id="rId6"/>
    <sheet name="Сессия 7" sheetId="7" r:id="rId7"/>
    <sheet name="Сессия 8" sheetId="8" r:id="rId8"/>
    <sheet name="Сессия 9" sheetId="9" r:id="rId9"/>
    <sheet name="Сессия 10" sheetId="10" r:id="rId10"/>
    <sheet name="Сессия 11" sheetId="11" r:id="rId11"/>
    <sheet name="Сессия 12" sheetId="12" r:id="rId12"/>
    <sheet name="Сессия 13" sheetId="13" r:id="rId13"/>
    <sheet name="Сессия 14" sheetId="14" r:id="rId14"/>
    <sheet name="Сессия 15" sheetId="15" r:id="rId15"/>
    <sheet name="Сессия 16" sheetId="16" r:id="rId16"/>
    <sheet name="Итог" sheetId="17" r:id="rId17"/>
    <sheet name="Индивидуальный" sheetId="18" r:id="rId18"/>
    <sheet name="Игроки" sheetId="19" r:id="rId19"/>
  </sheets>
  <definedNames/>
  <calcPr fullCalcOnLoad="1"/>
</workbook>
</file>

<file path=xl/sharedStrings.xml><?xml version="1.0" encoding="utf-8"?>
<sst xmlns="http://schemas.openxmlformats.org/spreadsheetml/2006/main" count="696" uniqueCount="102">
  <si>
    <t>М</t>
  </si>
  <si>
    <t>Минкин</t>
  </si>
  <si>
    <t>Бакал</t>
  </si>
  <si>
    <t>Черняк</t>
  </si>
  <si>
    <t>Меньшикова</t>
  </si>
  <si>
    <t>Красинская</t>
  </si>
  <si>
    <t>Жевелев С.</t>
  </si>
  <si>
    <t>Лотошников</t>
  </si>
  <si>
    <t>Васильев</t>
  </si>
  <si>
    <t>Аушев</t>
  </si>
  <si>
    <t>Бахчаев</t>
  </si>
  <si>
    <t>Кремс</t>
  </si>
  <si>
    <t>Итоговая таблица</t>
  </si>
  <si>
    <t>Балашов</t>
  </si>
  <si>
    <t>Академова</t>
  </si>
  <si>
    <t>Рыскин</t>
  </si>
  <si>
    <t>Черняк Г.</t>
  </si>
  <si>
    <t>Шепеленко</t>
  </si>
  <si>
    <t>Рыбакин</t>
  </si>
  <si>
    <t>Крюкова</t>
  </si>
  <si>
    <t>Ситников</t>
  </si>
  <si>
    <t>Жук</t>
  </si>
  <si>
    <t>Соболев</t>
  </si>
  <si>
    <t>Фамилии участников</t>
  </si>
  <si>
    <t>Итого</t>
  </si>
  <si>
    <t>Пар</t>
  </si>
  <si>
    <t>max</t>
  </si>
  <si>
    <t>Сдач</t>
  </si>
  <si>
    <t>№</t>
  </si>
  <si>
    <t>r</t>
  </si>
  <si>
    <t>Imp</t>
  </si>
  <si>
    <t>S</t>
  </si>
  <si>
    <t>%</t>
  </si>
  <si>
    <t>МБ</t>
  </si>
  <si>
    <t>Агапов</t>
  </si>
  <si>
    <t>Савинов</t>
  </si>
  <si>
    <t>Лебедев</t>
  </si>
  <si>
    <t>=</t>
  </si>
  <si>
    <t>Разряды игроков</t>
  </si>
  <si>
    <t>Фамилия</t>
  </si>
  <si>
    <t>Матюшин</t>
  </si>
  <si>
    <t>Жевелев В.</t>
  </si>
  <si>
    <t>Обыдёнов</t>
  </si>
  <si>
    <t>Полькин</t>
  </si>
  <si>
    <t>Рыскина</t>
  </si>
  <si>
    <t>Новикова</t>
  </si>
  <si>
    <t>Герасимов</t>
  </si>
  <si>
    <t>Ануфриев</t>
  </si>
  <si>
    <t>Платонов</t>
  </si>
  <si>
    <t>Антипов</t>
  </si>
  <si>
    <t>Хазанов</t>
  </si>
  <si>
    <t>Коблов</t>
  </si>
  <si>
    <t>Попов</t>
  </si>
  <si>
    <t>Шабанов</t>
  </si>
  <si>
    <t>Савицкая</t>
  </si>
  <si>
    <t>Беляев</t>
  </si>
  <si>
    <t>Никитин</t>
  </si>
  <si>
    <t>Ефремов</t>
  </si>
  <si>
    <t>Петрухин</t>
  </si>
  <si>
    <t>Купцов</t>
  </si>
  <si>
    <t>Марфутин</t>
  </si>
  <si>
    <t>Кеняйкин</t>
  </si>
  <si>
    <t>Дмитриев</t>
  </si>
  <si>
    <t>Пестов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</si>
  <si>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</si>
  <si>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</si>
  <si>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</si>
  <si>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</si>
  <si>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</si>
  <si>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</si>
  <si>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</si>
  <si>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</si>
  <si>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</si>
  <si>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</si>
  <si>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Балашов А.</t>
  </si>
  <si>
    <t>Балашова А.</t>
  </si>
  <si>
    <t>Рахилькин</t>
  </si>
  <si>
    <t>Глазов</t>
  </si>
  <si>
    <t>Плотников</t>
  </si>
  <si>
    <t>Калинкина</t>
  </si>
  <si>
    <t>Турнир "на макс"</t>
  </si>
  <si>
    <t>Сессия 1. 2 февраля 2016г.</t>
  </si>
  <si>
    <t>Сессия 2. 8 февраля 2016г.</t>
  </si>
  <si>
    <t>Турнир "на макс" 2016г.</t>
  </si>
  <si>
    <t>Сессия 3. 15 февраля 2016г.</t>
  </si>
  <si>
    <t>Сессия 4. 4 апреля 2016г.</t>
  </si>
  <si>
    <t>Сессия 5. 30 мая 2016г.</t>
  </si>
  <si>
    <t>Сессия 6. 4 июля 2016г.</t>
  </si>
  <si>
    <t>Сессия 7. 25 июля 2016г.</t>
  </si>
  <si>
    <t>Захарова</t>
  </si>
  <si>
    <t>Захаров</t>
  </si>
  <si>
    <t>Сидоров</t>
  </si>
  <si>
    <t>Сессия 8. 22 августа 2016г.</t>
  </si>
  <si>
    <t>Сессия 9. 29 августа 2016г.</t>
  </si>
  <si>
    <t>Сессия 10. 5 сентября 2016г.</t>
  </si>
  <si>
    <t>Сессия 11. 12 сентября 2016г.</t>
  </si>
  <si>
    <t>Сессия 12. 19 сентября 2016г.</t>
  </si>
  <si>
    <t>Adj</t>
  </si>
  <si>
    <t>Сессия 13. 3 октября 2016г.</t>
  </si>
  <si>
    <t>Сессия 14. 10 октября 2016г.</t>
  </si>
  <si>
    <t>Сессия 15. 17 октября 2016г.</t>
  </si>
  <si>
    <t>Сессия 16. 24 октября 2016г.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</si>
</sst>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"/>
    <numFmt numFmtId="170" formatCode="#,##0.0"/>
    <numFmt numFmtId="171" formatCode="#,##0;0%"/>
    <numFmt numFmtId="172" formatCode="#,##0.000"/>
    <numFmt numFmtId="173" formatCode="#,##0.0000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dd/mmm/yyyy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mmmm\ d\,\ yyyy"/>
    <numFmt numFmtId="192" formatCode="_(* #,##0.0_);_(* \(#,##0.0\);_(* &quot;-&quot;_);_(@_)"/>
    <numFmt numFmtId="193" formatCode="_(* #,##0.00_);_(* \(#,##0.00\);_(* &quot;-&quot;_);_(@_)"/>
    <numFmt numFmtId="194" formatCode="#,##0_ ;[Red]\-#,##0\ "/>
    <numFmt numFmtId="195" formatCode="d\ mmm\ yy"/>
    <numFmt numFmtId="196" formatCode="0.00_ ;[Red]\-0.00\ "/>
    <numFmt numFmtId="197" formatCode="0.0_ ;[Red]\-0.0\ "/>
    <numFmt numFmtId="198" formatCode="0_ ;[Red]\-0\ "/>
    <numFmt numFmtId="199" formatCode="\+#,##0;[Red]\-#,##0"/>
    <numFmt numFmtId="200" formatCode="0.00000"/>
    <numFmt numFmtId="201" formatCode="0.000000"/>
    <numFmt numFmtId="202" formatCode="0.0000000"/>
    <numFmt numFmtId="203" formatCode="#,##0.00%;[Red]\&lt;#,##0.%\&gt;"/>
    <numFmt numFmtId="204" formatCode="\+;\-;"/>
    <numFmt numFmtId="205" formatCode="0.0%"/>
  </numFmts>
  <fonts count="37">
    <font>
      <sz val="11"/>
      <color indexed="8"/>
      <name val="Calibri"/>
      <family val="2"/>
    </font>
    <font>
      <sz val="10"/>
      <name val="Arial Cyr"/>
      <family val="0"/>
    </font>
    <font>
      <sz val="10"/>
      <color indexed="14"/>
      <name val="Arial Cyr"/>
      <family val="2"/>
    </font>
    <font>
      <b/>
      <sz val="10"/>
      <name val="Arial Cyr"/>
      <family val="2"/>
    </font>
    <font>
      <sz val="9"/>
      <color indexed="42"/>
      <name val="Arial Cyr"/>
      <family val="2"/>
    </font>
    <font>
      <sz val="7"/>
      <color indexed="42"/>
      <name val="Arial Cyr"/>
      <family val="2"/>
    </font>
    <font>
      <b/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u val="single"/>
      <sz val="9"/>
      <color indexed="12"/>
      <name val="Arial Cyr"/>
      <family val="0"/>
    </font>
    <font>
      <sz val="9"/>
      <name val="Arial Cyr"/>
      <family val="0"/>
    </font>
    <font>
      <u val="single"/>
      <sz val="9"/>
      <color indexed="20"/>
      <name val="Arial Cyr"/>
      <family val="0"/>
    </font>
    <font>
      <sz val="10"/>
      <color indexed="61"/>
      <name val="Arial Cyr"/>
      <family val="2"/>
    </font>
    <font>
      <sz val="9"/>
      <color indexed="20"/>
      <name val="Arial Cyr"/>
      <family val="2"/>
    </font>
    <font>
      <sz val="10"/>
      <color indexed="20"/>
      <name val="Arial Cyr"/>
      <family val="2"/>
    </font>
    <font>
      <sz val="10"/>
      <color indexed="25"/>
      <name val="Arial Cyr"/>
      <family val="2"/>
    </font>
    <font>
      <sz val="8"/>
      <color indexed="42"/>
      <name val="Arial Cyr"/>
      <family val="2"/>
    </font>
    <font>
      <b/>
      <sz val="9"/>
      <color indexed="42"/>
      <name val="Symbol"/>
      <family val="1"/>
    </font>
    <font>
      <sz val="8"/>
      <name val="Arial Cyr"/>
      <family val="2"/>
    </font>
    <font>
      <sz val="9"/>
      <color indexed="42"/>
      <name val="Symbol"/>
      <family val="1"/>
    </font>
    <font>
      <b/>
      <sz val="10"/>
      <color indexed="23"/>
      <name val="Arial Cyr"/>
      <family val="2"/>
    </font>
    <font>
      <b/>
      <sz val="10"/>
      <color indexed="10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62" applyFont="1" applyAlignment="1">
      <alignment horizontal="centerContinuous"/>
      <protection/>
    </xf>
    <xf numFmtId="0" fontId="1" fillId="0" borderId="0" xfId="56" applyFont="1" applyBorder="1" applyAlignment="1">
      <alignment horizontal="centerContinuous"/>
      <protection/>
    </xf>
    <xf numFmtId="0" fontId="1" fillId="0" borderId="0" xfId="56" applyFont="1">
      <alignment/>
      <protection/>
    </xf>
    <xf numFmtId="0" fontId="1" fillId="0" borderId="10" xfId="62" applyBorder="1">
      <alignment/>
      <protection/>
    </xf>
    <xf numFmtId="16" fontId="5" fillId="24" borderId="0" xfId="56" applyNumberFormat="1" applyFont="1" applyFill="1" applyAlignment="1">
      <alignment horizontal="center"/>
      <protection/>
    </xf>
    <xf numFmtId="0" fontId="2" fillId="0" borderId="0" xfId="58" applyFont="1" applyAlignment="1">
      <alignment horizontal="centerContinuous"/>
      <protection/>
    </xf>
    <xf numFmtId="0" fontId="2" fillId="0" borderId="0" xfId="55" applyFont="1" applyBorder="1" applyAlignment="1">
      <alignment horizontal="centerContinuous"/>
      <protection/>
    </xf>
    <xf numFmtId="0" fontId="0" fillId="0" borderId="0" xfId="0" applyAlignment="1">
      <alignment horizontal="centerContinuous"/>
    </xf>
    <xf numFmtId="0" fontId="1" fillId="0" borderId="0" xfId="62" applyAlignment="1">
      <alignment horizontal="centerContinuous"/>
      <protection/>
    </xf>
    <xf numFmtId="0" fontId="3" fillId="0" borderId="11" xfId="58" applyFont="1" applyBorder="1" applyAlignment="1">
      <alignment horizontal="center"/>
      <protection/>
    </xf>
    <xf numFmtId="0" fontId="3" fillId="0" borderId="12" xfId="58" applyFont="1" applyBorder="1" applyAlignment="1">
      <alignment horizontal="center"/>
      <protection/>
    </xf>
    <xf numFmtId="0" fontId="4" fillId="24" borderId="0" xfId="56" applyFont="1" applyFill="1" applyAlignment="1">
      <alignment horizontal="center" vertical="center" wrapText="1"/>
      <protection/>
    </xf>
    <xf numFmtId="0" fontId="1" fillId="0" borderId="0" xfId="59" applyAlignment="1">
      <alignment horizontal="left"/>
      <protection/>
    </xf>
    <xf numFmtId="0" fontId="27" fillId="0" borderId="0" xfId="56" applyFont="1" applyAlignment="1">
      <alignment horizontal="left"/>
      <protection/>
    </xf>
    <xf numFmtId="195" fontId="28" fillId="0" borderId="0" xfId="54" applyNumberFormat="1" applyFont="1" applyAlignment="1">
      <alignment horizontal="centerContinuous"/>
      <protection/>
    </xf>
    <xf numFmtId="0" fontId="29" fillId="0" borderId="0" xfId="56" applyFont="1" applyAlignment="1">
      <alignment horizontal="centerContinuous"/>
      <protection/>
    </xf>
    <xf numFmtId="0" fontId="30" fillId="0" borderId="0" xfId="56" applyFont="1" applyAlignment="1">
      <alignment horizontal="center"/>
      <protection/>
    </xf>
    <xf numFmtId="0" fontId="1" fillId="0" borderId="13" xfId="56" applyFont="1" applyBorder="1" applyAlignment="1">
      <alignment horizontal="center"/>
      <protection/>
    </xf>
    <xf numFmtId="0" fontId="1" fillId="0" borderId="14" xfId="56" applyFont="1" applyBorder="1" applyAlignment="1">
      <alignment horizontal="center"/>
      <protection/>
    </xf>
    <xf numFmtId="0" fontId="4" fillId="24" borderId="0" xfId="56" applyFont="1" applyFill="1" applyAlignment="1">
      <alignment horizontal="center"/>
      <protection/>
    </xf>
    <xf numFmtId="0" fontId="4" fillId="24" borderId="0" xfId="56" applyFont="1" applyFill="1" applyBorder="1" applyAlignment="1">
      <alignment horizontal="centerContinuous"/>
      <protection/>
    </xf>
    <xf numFmtId="0" fontId="31" fillId="24" borderId="0" xfId="56" applyFont="1" applyFill="1" applyAlignment="1">
      <alignment horizontal="center"/>
      <protection/>
    </xf>
    <xf numFmtId="4" fontId="32" fillId="24" borderId="0" xfId="56" applyNumberFormat="1" applyFont="1" applyFill="1" applyAlignment="1">
      <alignment horizontal="center"/>
      <protection/>
    </xf>
    <xf numFmtId="0" fontId="3" fillId="0" borderId="11" xfId="59" applyFont="1" applyBorder="1" applyAlignment="1">
      <alignment horizontal="center"/>
      <protection/>
    </xf>
    <xf numFmtId="0" fontId="3" fillId="0" borderId="12" xfId="59" applyFont="1" applyBorder="1" applyAlignment="1">
      <alignment horizontal="center"/>
      <protection/>
    </xf>
    <xf numFmtId="0" fontId="1" fillId="0" borderId="0" xfId="59">
      <alignment/>
      <protection/>
    </xf>
    <xf numFmtId="2" fontId="1" fillId="0" borderId="0" xfId="59" applyNumberFormat="1">
      <alignment/>
      <protection/>
    </xf>
    <xf numFmtId="0" fontId="3" fillId="0" borderId="15" xfId="59" applyFont="1" applyBorder="1" applyAlignment="1">
      <alignment horizontal="center"/>
      <protection/>
    </xf>
    <xf numFmtId="0" fontId="3" fillId="0" borderId="16" xfId="59" applyFont="1" applyBorder="1" applyAlignment="1">
      <alignment horizontal="center"/>
      <protection/>
    </xf>
    <xf numFmtId="0" fontId="3" fillId="0" borderId="0" xfId="59" applyFont="1">
      <alignment/>
      <protection/>
    </xf>
    <xf numFmtId="10" fontId="1" fillId="0" borderId="0" xfId="59" applyNumberFormat="1">
      <alignment/>
      <protection/>
    </xf>
    <xf numFmtId="0" fontId="1" fillId="0" borderId="0" xfId="59" applyAlignment="1">
      <alignment horizontal="center"/>
      <protection/>
    </xf>
    <xf numFmtId="0" fontId="25" fillId="0" borderId="0" xfId="53">
      <alignment/>
      <protection/>
    </xf>
    <xf numFmtId="0" fontId="1" fillId="0" borderId="0" xfId="60" applyAlignment="1">
      <alignment horizontal="left"/>
      <protection/>
    </xf>
    <xf numFmtId="0" fontId="1" fillId="0" borderId="0" xfId="60">
      <alignment/>
      <protection/>
    </xf>
    <xf numFmtId="2" fontId="1" fillId="0" borderId="0" xfId="60" applyNumberFormat="1">
      <alignment/>
      <protection/>
    </xf>
    <xf numFmtId="0" fontId="3" fillId="0" borderId="0" xfId="60" applyFont="1">
      <alignment/>
      <protection/>
    </xf>
    <xf numFmtId="10" fontId="1" fillId="0" borderId="0" xfId="60" applyNumberFormat="1">
      <alignment/>
      <protection/>
    </xf>
    <xf numFmtId="0" fontId="1" fillId="0" borderId="0" xfId="60" applyAlignment="1">
      <alignment horizontal="center"/>
      <protection/>
    </xf>
    <xf numFmtId="0" fontId="3" fillId="0" borderId="11" xfId="61" applyFont="1" applyBorder="1" applyAlignment="1">
      <alignment horizontal="center"/>
      <protection/>
    </xf>
    <xf numFmtId="0" fontId="3" fillId="0" borderId="12" xfId="61" applyFont="1" applyBorder="1" applyAlignment="1">
      <alignment horizontal="center"/>
      <protection/>
    </xf>
    <xf numFmtId="0" fontId="4" fillId="24" borderId="0" xfId="56" applyFont="1" applyFill="1" applyAlignment="1">
      <alignment horizontal="center" vertical="center"/>
      <protection/>
    </xf>
    <xf numFmtId="0" fontId="3" fillId="0" borderId="16" xfId="59" applyFont="1" applyBorder="1" applyAlignment="1">
      <alignment horizontal="center"/>
      <protection/>
    </xf>
    <xf numFmtId="0" fontId="25" fillId="0" borderId="0" xfId="57" applyFont="1" applyAlignment="1">
      <alignment horizontal="centerContinuous"/>
      <protection/>
    </xf>
    <xf numFmtId="0" fontId="27" fillId="0" borderId="0" xfId="57" applyFont="1" applyAlignment="1">
      <alignment horizontal="left"/>
      <protection/>
    </xf>
    <xf numFmtId="0" fontId="33" fillId="0" borderId="0" xfId="57" applyNumberFormat="1" applyFont="1" applyAlignment="1">
      <alignment horizontal="center"/>
      <protection/>
    </xf>
    <xf numFmtId="0" fontId="30" fillId="0" borderId="0" xfId="57" applyFont="1" applyAlignment="1">
      <alignment horizontal="center"/>
      <protection/>
    </xf>
    <xf numFmtId="0" fontId="1" fillId="0" borderId="0" xfId="57" applyFont="1">
      <alignment/>
      <protection/>
    </xf>
    <xf numFmtId="0" fontId="25" fillId="0" borderId="0" xfId="57" applyFont="1" applyBorder="1" applyAlignment="1">
      <alignment horizontal="centerContinuous"/>
      <protection/>
    </xf>
    <xf numFmtId="0" fontId="33" fillId="0" borderId="0" xfId="57" applyNumberFormat="1" applyFont="1" applyBorder="1" applyAlignment="1">
      <alignment horizontal="center"/>
      <protection/>
    </xf>
    <xf numFmtId="0" fontId="4" fillId="24" borderId="0" xfId="57" applyFont="1" applyFill="1" applyAlignment="1">
      <alignment horizontal="center" vertical="center"/>
      <protection/>
    </xf>
    <xf numFmtId="0" fontId="4" fillId="24" borderId="0" xfId="57" applyFont="1" applyFill="1" applyBorder="1" applyAlignment="1">
      <alignment horizontal="center" vertical="center"/>
      <protection/>
    </xf>
    <xf numFmtId="0" fontId="31" fillId="24" borderId="0" xfId="57" applyNumberFormat="1" applyFont="1" applyFill="1" applyAlignment="1">
      <alignment horizontal="center" vertical="center"/>
      <protection/>
    </xf>
    <xf numFmtId="0" fontId="25" fillId="0" borderId="0" xfId="57" applyFont="1" applyFill="1" applyAlignment="1">
      <alignment horizontal="center"/>
      <protection/>
    </xf>
    <xf numFmtId="0" fontId="25" fillId="0" borderId="0" xfId="57" applyFont="1" applyAlignment="1">
      <alignment horizontal="center"/>
      <protection/>
    </xf>
    <xf numFmtId="0" fontId="33" fillId="0" borderId="0" xfId="57" applyNumberFormat="1" applyFont="1" applyFill="1" applyAlignment="1">
      <alignment horizontal="center"/>
      <protection/>
    </xf>
    <xf numFmtId="0" fontId="1" fillId="0" borderId="0" xfId="57" applyFont="1" applyFill="1">
      <alignment/>
      <protection/>
    </xf>
    <xf numFmtId="0" fontId="1" fillId="0" borderId="0" xfId="57" applyFont="1" applyAlignment="1">
      <alignment horizontal="center"/>
      <protection/>
    </xf>
    <xf numFmtId="3" fontId="33" fillId="0" borderId="0" xfId="57" applyNumberFormat="1" applyFont="1" applyAlignment="1">
      <alignment horizontal="center"/>
      <protection/>
    </xf>
    <xf numFmtId="1" fontId="33" fillId="0" borderId="0" xfId="57" applyNumberFormat="1" applyFont="1" applyAlignment="1">
      <alignment horizontal="center"/>
      <protection/>
    </xf>
    <xf numFmtId="1" fontId="33" fillId="0" borderId="0" xfId="57" applyNumberFormat="1" applyFont="1" applyFill="1" applyAlignment="1">
      <alignment horizontal="center"/>
      <protection/>
    </xf>
    <xf numFmtId="0" fontId="33" fillId="0" borderId="0" xfId="57" applyFont="1" applyAlignment="1">
      <alignment horizontal="center"/>
      <protection/>
    </xf>
    <xf numFmtId="0" fontId="25" fillId="0" borderId="0" xfId="57" applyFont="1">
      <alignment/>
      <protection/>
    </xf>
    <xf numFmtId="4" fontId="33" fillId="0" borderId="0" xfId="57" applyNumberFormat="1" applyFont="1" applyAlignment="1">
      <alignment horizontal="center"/>
      <protection/>
    </xf>
    <xf numFmtId="0" fontId="3" fillId="0" borderId="0" xfId="58" applyFont="1" applyAlignment="1">
      <alignment horizontal="centerContinuous"/>
      <protection/>
    </xf>
    <xf numFmtId="0" fontId="1" fillId="0" borderId="0" xfId="58" applyAlignment="1">
      <alignment horizontal="centerContinuous"/>
      <protection/>
    </xf>
    <xf numFmtId="10" fontId="1" fillId="0" borderId="0" xfId="58" applyNumberFormat="1" applyAlignment="1">
      <alignment horizontal="centerContinuous"/>
      <protection/>
    </xf>
    <xf numFmtId="0" fontId="0" fillId="0" borderId="0" xfId="0" applyAlignment="1">
      <alignment horizontal="centerContinuous"/>
    </xf>
    <xf numFmtId="0" fontId="1" fillId="0" borderId="17" xfId="56" applyFont="1" applyBorder="1" applyAlignment="1">
      <alignment horizontal="center"/>
      <protection/>
    </xf>
    <xf numFmtId="0" fontId="1" fillId="0" borderId="0" xfId="56" applyFont="1" applyAlignment="1">
      <alignment horizontal="center"/>
      <protection/>
    </xf>
    <xf numFmtId="0" fontId="1" fillId="0" borderId="18" xfId="56" applyFont="1" applyBorder="1" applyAlignment="1">
      <alignment horizontal="center"/>
      <protection/>
    </xf>
    <xf numFmtId="4" fontId="34" fillId="24" borderId="0" xfId="56" applyNumberFormat="1" applyFont="1" applyFill="1" applyAlignment="1">
      <alignment horizontal="center"/>
      <protection/>
    </xf>
    <xf numFmtId="0" fontId="1" fillId="0" borderId="10" xfId="58" applyBorder="1" applyAlignment="1">
      <alignment horizontal="center"/>
      <protection/>
    </xf>
    <xf numFmtId="0" fontId="3" fillId="0" borderId="19" xfId="58" applyFont="1" applyFill="1" applyBorder="1" applyAlignment="1">
      <alignment horizontal="center"/>
      <protection/>
    </xf>
    <xf numFmtId="0" fontId="33" fillId="0" borderId="19" xfId="58" applyNumberFormat="1" applyFont="1" applyBorder="1" applyAlignment="1">
      <alignment horizontal="center"/>
      <protection/>
    </xf>
    <xf numFmtId="2" fontId="25" fillId="0" borderId="10" xfId="58" applyNumberFormat="1" applyFont="1" applyBorder="1" applyAlignment="1">
      <alignment horizontal="center"/>
      <protection/>
    </xf>
    <xf numFmtId="10" fontId="6" fillId="0" borderId="10" xfId="58" applyNumberFormat="1" applyFont="1" applyBorder="1" applyAlignment="1">
      <alignment horizontal="center"/>
      <protection/>
    </xf>
    <xf numFmtId="0" fontId="1" fillId="0" borderId="0" xfId="58" applyAlignment="1">
      <alignment horizontal="center"/>
      <protection/>
    </xf>
    <xf numFmtId="0" fontId="1" fillId="0" borderId="0" xfId="58">
      <alignment/>
      <protection/>
    </xf>
    <xf numFmtId="0" fontId="3" fillId="0" borderId="19" xfId="58" applyFont="1" applyBorder="1" applyAlignment="1">
      <alignment horizontal="center"/>
      <protection/>
    </xf>
    <xf numFmtId="0" fontId="1" fillId="0" borderId="10" xfId="58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33" fillId="0" borderId="19" xfId="58" applyNumberFormat="1" applyFont="1" applyBorder="1" applyAlignment="1">
      <alignment horizontal="center"/>
      <protection/>
    </xf>
    <xf numFmtId="2" fontId="25" fillId="0" borderId="10" xfId="58" applyNumberFormat="1" applyFont="1" applyBorder="1" applyAlignment="1">
      <alignment horizontal="center"/>
      <protection/>
    </xf>
    <xf numFmtId="10" fontId="6" fillId="0" borderId="10" xfId="58" applyNumberFormat="1" applyFont="1" applyBorder="1" applyAlignment="1">
      <alignment horizontal="center"/>
      <protection/>
    </xf>
    <xf numFmtId="10" fontId="6" fillId="0" borderId="10" xfId="67" applyNumberFormat="1" applyFont="1" applyBorder="1" applyAlignment="1">
      <alignment horizontal="center"/>
    </xf>
    <xf numFmtId="0" fontId="3" fillId="0" borderId="16" xfId="58" applyFont="1" applyBorder="1" applyAlignment="1">
      <alignment horizontal="center"/>
      <protection/>
    </xf>
    <xf numFmtId="0" fontId="1" fillId="0" borderId="10" xfId="58" applyBorder="1" applyAlignment="1">
      <alignment horizontal="center"/>
      <protection/>
    </xf>
    <xf numFmtId="0" fontId="3" fillId="0" borderId="19" xfId="58" applyFont="1" applyBorder="1" applyAlignment="1">
      <alignment horizontal="center"/>
      <protection/>
    </xf>
    <xf numFmtId="0" fontId="3" fillId="0" borderId="19" xfId="58" applyFont="1" applyFill="1" applyBorder="1" applyAlignment="1">
      <alignment horizontal="center"/>
      <protection/>
    </xf>
    <xf numFmtId="1" fontId="6" fillId="0" borderId="10" xfId="62" applyNumberFormat="1" applyFont="1" applyBorder="1" applyAlignment="1">
      <alignment horizontal="center"/>
      <protection/>
    </xf>
    <xf numFmtId="0" fontId="3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0" fillId="0" borderId="0" xfId="0" applyAlignment="1">
      <alignment/>
    </xf>
    <xf numFmtId="0" fontId="2" fillId="0" borderId="0" xfId="59" applyFont="1" applyAlignment="1">
      <alignment horizontal="centerContinuous"/>
      <protection/>
    </xf>
    <xf numFmtId="0" fontId="1" fillId="0" borderId="10" xfId="58" applyFont="1" applyBorder="1" applyAlignment="1">
      <alignment horizontal="center"/>
      <protection/>
    </xf>
    <xf numFmtId="10" fontId="1" fillId="0" borderId="0" xfId="58" applyNumberFormat="1">
      <alignment/>
      <protection/>
    </xf>
    <xf numFmtId="0" fontId="3" fillId="0" borderId="15" xfId="58" applyFont="1" applyBorder="1" applyAlignment="1">
      <alignment horizontal="center"/>
      <protection/>
    </xf>
    <xf numFmtId="0" fontId="4" fillId="24" borderId="20" xfId="55" applyFont="1" applyFill="1" applyBorder="1" applyAlignment="1">
      <alignment horizontal="center"/>
      <protection/>
    </xf>
    <xf numFmtId="0" fontId="35" fillId="0" borderId="12" xfId="59" applyFont="1" applyBorder="1" applyAlignment="1">
      <alignment horizontal="center"/>
      <protection/>
    </xf>
    <xf numFmtId="0" fontId="35" fillId="0" borderId="11" xfId="58" applyFont="1" applyBorder="1" applyAlignment="1">
      <alignment horizontal="center"/>
      <protection/>
    </xf>
    <xf numFmtId="0" fontId="35" fillId="0" borderId="11" xfId="59" applyFont="1" applyBorder="1" applyAlignment="1">
      <alignment horizontal="center"/>
      <protection/>
    </xf>
    <xf numFmtId="0" fontId="35" fillId="0" borderId="15" xfId="59" applyFont="1" applyBorder="1" applyAlignment="1">
      <alignment horizontal="center"/>
      <protection/>
    </xf>
    <xf numFmtId="0" fontId="35" fillId="0" borderId="16" xfId="59" applyFont="1" applyBorder="1" applyAlignment="1">
      <alignment horizontal="center"/>
      <protection/>
    </xf>
    <xf numFmtId="0" fontId="35" fillId="0" borderId="12" xfId="58" applyFont="1" applyBorder="1" applyAlignment="1">
      <alignment horizontal="center"/>
      <protection/>
    </xf>
    <xf numFmtId="203" fontId="25" fillId="0" borderId="10" xfId="67" applyNumberFormat="1" applyFont="1" applyBorder="1" applyAlignment="1">
      <alignment horizontal="center"/>
    </xf>
    <xf numFmtId="0" fontId="35" fillId="0" borderId="15" xfId="58" applyFont="1" applyBorder="1" applyAlignment="1">
      <alignment horizontal="center"/>
      <protection/>
    </xf>
    <xf numFmtId="0" fontId="35" fillId="0" borderId="11" xfId="61" applyFont="1" applyBorder="1" applyAlignment="1">
      <alignment horizontal="center"/>
      <protection/>
    </xf>
    <xf numFmtId="203" fontId="6" fillId="0" borderId="10" xfId="67" applyNumberFormat="1" applyFont="1" applyBorder="1" applyAlignment="1">
      <alignment horizontal="center"/>
    </xf>
    <xf numFmtId="0" fontId="1" fillId="0" borderId="0" xfId="58" applyAlignment="1">
      <alignment horizontal="left"/>
      <protection/>
    </xf>
    <xf numFmtId="0" fontId="33" fillId="0" borderId="0" xfId="58" applyFont="1" applyAlignment="1">
      <alignment horizontal="center"/>
      <protection/>
    </xf>
    <xf numFmtId="0" fontId="36" fillId="0" borderId="16" xfId="59" applyFont="1" applyBorder="1" applyAlignment="1">
      <alignment horizontal="center"/>
      <protection/>
    </xf>
    <xf numFmtId="0" fontId="3" fillId="0" borderId="21" xfId="59" applyFont="1" applyBorder="1" applyAlignment="1">
      <alignment horizontal="center"/>
      <protection/>
    </xf>
    <xf numFmtId="0" fontId="4" fillId="24" borderId="20" xfId="55" applyFont="1" applyFill="1" applyBorder="1" applyAlignment="1">
      <alignment horizontal="center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6_01_11" xfId="53"/>
    <cellStyle name="Обычный_1-apr" xfId="54"/>
    <cellStyle name="Обычный_Result_4 (2)" xfId="55"/>
    <cellStyle name="Обычный_Result_4 (2)_03_03_17_3" xfId="56"/>
    <cellStyle name="Обычный_Result_4 (2)_ComTour9Long" xfId="57"/>
    <cellStyle name="Обычный_Книга3" xfId="58"/>
    <cellStyle name="Обычный_Книга3_16_01_11" xfId="59"/>
    <cellStyle name="Обычный_Книга3_16_01_18" xfId="60"/>
    <cellStyle name="Обычный_Книга3_16_01_25" xfId="61"/>
    <cellStyle name="Обычный_Книга3_ComPredv2006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Тысячи [0]_Матч" xfId="70"/>
    <cellStyle name="Тысячи_Матч" xfId="71"/>
    <cellStyle name="Comma" xfId="72"/>
    <cellStyle name="Comma [0]" xfId="73"/>
    <cellStyle name="Хороший" xfId="74"/>
  </cellStyles>
  <dxfs count="2">
    <dxf>
      <font>
        <b val="0"/>
        <i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showGridLines="0" workbookViewId="0" topLeftCell="A1">
      <selection activeCell="A1" sqref="A1"/>
    </sheetView>
  </sheetViews>
  <sheetFormatPr defaultColWidth="10.00390625" defaultRowHeight="15"/>
  <cols>
    <col min="1" max="1" width="5.00390625" style="26" customWidth="1"/>
    <col min="2" max="2" width="4.421875" style="30" customWidth="1"/>
    <col min="3" max="3" width="17.421875" style="30" customWidth="1"/>
    <col min="4" max="4" width="18.28125" style="30" customWidth="1"/>
    <col min="5" max="5" width="6.7109375" style="26" customWidth="1"/>
    <col min="6" max="6" width="7.7109375" style="31" customWidth="1"/>
    <col min="7" max="7" width="7.7109375" style="26" customWidth="1"/>
    <col min="8" max="8" width="7.7109375" style="32" customWidth="1"/>
    <col min="9" max="9" width="6.140625" style="33" customWidth="1"/>
    <col min="10" max="10" width="7.00390625" style="26" customWidth="1"/>
    <col min="11" max="11" width="6.57421875" style="26" customWidth="1"/>
    <col min="12" max="16384" width="10.00390625" style="26" customWidth="1"/>
  </cols>
  <sheetData>
    <row r="1" spans="1:11" s="13" customFormat="1" ht="15">
      <c r="A1" s="6" t="s">
        <v>80</v>
      </c>
      <c r="B1" s="65"/>
      <c r="C1" s="65"/>
      <c r="D1" s="65"/>
      <c r="E1" s="66"/>
      <c r="F1" s="67"/>
      <c r="G1" s="68"/>
      <c r="H1" s="68"/>
      <c r="I1" s="66"/>
      <c r="J1" s="66"/>
      <c r="K1" s="66"/>
    </row>
    <row r="2" spans="1:11" s="13" customFormat="1" ht="15">
      <c r="A2" s="6" t="s">
        <v>81</v>
      </c>
      <c r="B2" s="65"/>
      <c r="C2" s="65"/>
      <c r="D2" s="65"/>
      <c r="E2" s="66"/>
      <c r="F2" s="67"/>
      <c r="G2" s="68"/>
      <c r="H2" s="68"/>
      <c r="I2" s="66"/>
      <c r="J2" s="66"/>
      <c r="K2" s="66"/>
    </row>
    <row r="3" spans="1:10" s="3" customFormat="1" ht="12.75">
      <c r="A3" s="14"/>
      <c r="C3" s="15"/>
      <c r="D3" s="16"/>
      <c r="E3" s="17" t="s">
        <v>25</v>
      </c>
      <c r="F3" s="17">
        <v>8</v>
      </c>
      <c r="H3" s="69" t="s">
        <v>26</v>
      </c>
      <c r="J3" s="70"/>
    </row>
    <row r="4" spans="1:10" s="3" customFormat="1" ht="12.75">
      <c r="A4" s="2"/>
      <c r="B4" s="2"/>
      <c r="C4" s="2"/>
      <c r="D4" s="2"/>
      <c r="E4" s="17" t="s">
        <v>27</v>
      </c>
      <c r="F4" s="17">
        <v>21</v>
      </c>
      <c r="H4" s="71">
        <v>126</v>
      </c>
      <c r="J4" s="70"/>
    </row>
    <row r="5" spans="1:9" s="3" customFormat="1" ht="12.75">
      <c r="A5" s="20" t="s">
        <v>0</v>
      </c>
      <c r="B5" s="20" t="s">
        <v>28</v>
      </c>
      <c r="C5" s="21" t="s">
        <v>23</v>
      </c>
      <c r="D5" s="21"/>
      <c r="E5" s="22" t="s">
        <v>29</v>
      </c>
      <c r="F5" s="22" t="s">
        <v>30</v>
      </c>
      <c r="G5" s="72" t="s">
        <v>31</v>
      </c>
      <c r="H5" s="23" t="s">
        <v>32</v>
      </c>
      <c r="I5" s="22" t="s">
        <v>33</v>
      </c>
    </row>
    <row r="6" spans="1:12" ht="15" customHeight="1">
      <c r="A6" s="73">
        <v>1</v>
      </c>
      <c r="B6" s="74">
        <v>2</v>
      </c>
      <c r="C6" s="24" t="s">
        <v>42</v>
      </c>
      <c r="D6" s="25" t="s">
        <v>18</v>
      </c>
      <c r="E6" s="75">
        <v>0.5</v>
      </c>
      <c r="F6" s="76">
        <v>40.25</v>
      </c>
      <c r="G6" s="76">
        <v>81</v>
      </c>
      <c r="H6" s="77">
        <v>0.6428571428571429</v>
      </c>
      <c r="I6" s="78">
        <v>10</v>
      </c>
      <c r="J6" s="79"/>
      <c r="K6" s="79"/>
      <c r="L6" s="27"/>
    </row>
    <row r="7" spans="1:12" ht="15" customHeight="1">
      <c r="A7" s="73">
        <v>2</v>
      </c>
      <c r="B7" s="74">
        <v>3</v>
      </c>
      <c r="C7" s="40" t="s">
        <v>70</v>
      </c>
      <c r="D7" s="41" t="s">
        <v>17</v>
      </c>
      <c r="E7" s="75">
        <v>3</v>
      </c>
      <c r="F7" s="76">
        <v>-8.375</v>
      </c>
      <c r="G7" s="76">
        <v>65.66666666666667</v>
      </c>
      <c r="H7" s="77">
        <v>0.5211640211640212</v>
      </c>
      <c r="I7" s="78">
        <v>3</v>
      </c>
      <c r="J7" s="79"/>
      <c r="K7" s="79"/>
      <c r="L7" s="27"/>
    </row>
    <row r="8" spans="1:12" ht="15" customHeight="1">
      <c r="A8" s="73">
        <v>3</v>
      </c>
      <c r="B8" s="80">
        <v>6</v>
      </c>
      <c r="C8" s="24" t="s">
        <v>9</v>
      </c>
      <c r="D8" s="11" t="s">
        <v>10</v>
      </c>
      <c r="E8" s="75">
        <v>1.25</v>
      </c>
      <c r="F8" s="76">
        <v>2.25</v>
      </c>
      <c r="G8" s="76">
        <v>65.33333333333333</v>
      </c>
      <c r="H8" s="77">
        <v>0.5185185185185185</v>
      </c>
      <c r="I8" s="78">
        <v>1</v>
      </c>
      <c r="J8" s="79"/>
      <c r="K8" s="79"/>
      <c r="L8" s="27"/>
    </row>
    <row r="9" spans="1:12" ht="15" customHeight="1">
      <c r="A9" s="81">
        <v>4</v>
      </c>
      <c r="B9" s="74">
        <v>7</v>
      </c>
      <c r="C9" s="24" t="s">
        <v>19</v>
      </c>
      <c r="D9" s="25" t="s">
        <v>20</v>
      </c>
      <c r="E9" s="75">
        <v>1</v>
      </c>
      <c r="F9" s="76">
        <v>9.875</v>
      </c>
      <c r="G9" s="76">
        <v>62.8</v>
      </c>
      <c r="H9" s="77">
        <v>0.49841269841269836</v>
      </c>
      <c r="I9" s="82"/>
      <c r="J9" s="79"/>
      <c r="K9" s="79"/>
      <c r="L9" s="27"/>
    </row>
    <row r="10" spans="1:12" ht="15" customHeight="1">
      <c r="A10" s="73">
        <v>5</v>
      </c>
      <c r="B10" s="74">
        <v>5</v>
      </c>
      <c r="C10" s="10" t="s">
        <v>13</v>
      </c>
      <c r="D10" s="25" t="s">
        <v>1</v>
      </c>
      <c r="E10" s="75">
        <v>-0.75</v>
      </c>
      <c r="F10" s="76">
        <v>-20.625</v>
      </c>
      <c r="G10" s="76">
        <v>60</v>
      </c>
      <c r="H10" s="77">
        <v>0.47619047619047616</v>
      </c>
      <c r="I10" s="78"/>
      <c r="J10" s="79"/>
      <c r="K10" s="79"/>
      <c r="L10" s="27"/>
    </row>
    <row r="11" spans="1:12" ht="15" customHeight="1">
      <c r="A11" s="73">
        <v>6</v>
      </c>
      <c r="B11" s="74">
        <v>4</v>
      </c>
      <c r="C11" s="24" t="s">
        <v>7</v>
      </c>
      <c r="D11" s="25" t="s">
        <v>35</v>
      </c>
      <c r="E11" s="75">
        <v>2.5</v>
      </c>
      <c r="F11" s="76">
        <v>-0.125</v>
      </c>
      <c r="G11" s="76">
        <v>58.66666666666667</v>
      </c>
      <c r="H11" s="77">
        <v>0.46560846560846564</v>
      </c>
      <c r="I11" s="82"/>
      <c r="J11" s="79"/>
      <c r="K11" s="79"/>
      <c r="L11" s="27"/>
    </row>
    <row r="12" spans="1:12" ht="15" customHeight="1">
      <c r="A12" s="73">
        <v>7</v>
      </c>
      <c r="B12" s="74">
        <v>1</v>
      </c>
      <c r="C12" s="24" t="s">
        <v>16</v>
      </c>
      <c r="D12" s="25" t="s">
        <v>3</v>
      </c>
      <c r="E12" s="75">
        <v>2</v>
      </c>
      <c r="F12" s="76">
        <v>-9</v>
      </c>
      <c r="G12" s="76">
        <v>58.333333333333336</v>
      </c>
      <c r="H12" s="77">
        <v>0.46296296296296297</v>
      </c>
      <c r="I12" s="82"/>
      <c r="J12" s="79"/>
      <c r="K12" s="79"/>
      <c r="L12" s="27"/>
    </row>
    <row r="13" spans="1:12" ht="15" customHeight="1">
      <c r="A13" s="81">
        <v>8</v>
      </c>
      <c r="B13" s="74">
        <v>8</v>
      </c>
      <c r="C13" s="24" t="s">
        <v>8</v>
      </c>
      <c r="D13" s="25" t="s">
        <v>22</v>
      </c>
      <c r="E13" s="75">
        <v>-0.5</v>
      </c>
      <c r="F13" s="76">
        <v>-14.25</v>
      </c>
      <c r="G13" s="76">
        <v>52.2</v>
      </c>
      <c r="H13" s="77">
        <v>0.4142857142857143</v>
      </c>
      <c r="I13" s="82"/>
      <c r="J13" s="79"/>
      <c r="K13" s="79"/>
      <c r="L13" s="27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1" sqref="A1"/>
    </sheetView>
  </sheetViews>
  <sheetFormatPr defaultColWidth="10.00390625" defaultRowHeight="15"/>
  <cols>
    <col min="1" max="1" width="5.00390625" style="35" customWidth="1"/>
    <col min="2" max="2" width="4.421875" style="37" customWidth="1"/>
    <col min="3" max="3" width="17.421875" style="37" customWidth="1"/>
    <col min="4" max="4" width="18.28125" style="37" customWidth="1"/>
    <col min="5" max="6" width="6.7109375" style="35" customWidth="1"/>
    <col min="7" max="7" width="7.7109375" style="38" customWidth="1"/>
    <col min="8" max="8" width="7.7109375" style="35" customWidth="1"/>
    <col min="9" max="9" width="7.7109375" style="39" customWidth="1"/>
    <col min="10" max="10" width="6.57421875" style="35" customWidth="1"/>
    <col min="11" max="16384" width="10.00390625" style="35" customWidth="1"/>
  </cols>
  <sheetData>
    <row r="1" spans="1:9" s="34" customFormat="1" ht="15">
      <c r="A1" s="95" t="s">
        <v>80</v>
      </c>
      <c r="B1" s="65"/>
      <c r="C1" s="65"/>
      <c r="D1" s="65"/>
      <c r="E1" s="66"/>
      <c r="F1" s="67"/>
      <c r="G1" s="68"/>
      <c r="H1" s="68"/>
      <c r="I1" s="66"/>
    </row>
    <row r="2" spans="1:9" s="34" customFormat="1" ht="15">
      <c r="A2" s="95" t="s">
        <v>94</v>
      </c>
      <c r="B2" s="65"/>
      <c r="C2" s="65"/>
      <c r="D2" s="65"/>
      <c r="E2" s="66"/>
      <c r="F2" s="67"/>
      <c r="G2" s="68"/>
      <c r="H2" s="68"/>
      <c r="I2" s="66"/>
    </row>
    <row r="3" spans="1:8" s="3" customFormat="1" ht="12.75">
      <c r="A3" s="14"/>
      <c r="C3" s="15"/>
      <c r="D3" s="16"/>
      <c r="E3" s="17" t="s">
        <v>25</v>
      </c>
      <c r="F3" s="17">
        <v>12</v>
      </c>
      <c r="H3" s="18" t="s">
        <v>26</v>
      </c>
    </row>
    <row r="4" spans="1:8" s="3" customFormat="1" ht="12.75">
      <c r="A4" s="2"/>
      <c r="B4" s="2"/>
      <c r="C4" s="2"/>
      <c r="D4" s="2"/>
      <c r="E4" s="17" t="s">
        <v>27</v>
      </c>
      <c r="F4" s="17">
        <v>22</v>
      </c>
      <c r="H4" s="19">
        <v>220</v>
      </c>
    </row>
    <row r="5" spans="1:9" s="3" customFormat="1" ht="12.75">
      <c r="A5" s="20" t="s">
        <v>0</v>
      </c>
      <c r="B5" s="20" t="s">
        <v>28</v>
      </c>
      <c r="C5" s="21" t="s">
        <v>23</v>
      </c>
      <c r="D5" s="21"/>
      <c r="E5" s="22" t="s">
        <v>29</v>
      </c>
      <c r="F5" s="22" t="s">
        <v>30</v>
      </c>
      <c r="G5" s="23" t="s">
        <v>31</v>
      </c>
      <c r="H5" s="23" t="s">
        <v>32</v>
      </c>
      <c r="I5" s="22" t="s">
        <v>33</v>
      </c>
    </row>
    <row r="6" spans="1:11" ht="15">
      <c r="A6" s="88">
        <v>1</v>
      </c>
      <c r="B6" s="90">
        <v>4</v>
      </c>
      <c r="C6" s="24" t="s">
        <v>19</v>
      </c>
      <c r="D6" s="25" t="s">
        <v>20</v>
      </c>
      <c r="E6" s="83">
        <v>0.5</v>
      </c>
      <c r="F6" s="84">
        <v>33.40625</v>
      </c>
      <c r="G6" s="84">
        <v>136</v>
      </c>
      <c r="H6" s="85">
        <v>0.6181818181818182</v>
      </c>
      <c r="I6" s="82">
        <v>18</v>
      </c>
      <c r="K6" s="36"/>
    </row>
    <row r="7" spans="1:11" ht="15">
      <c r="A7" s="88">
        <v>2</v>
      </c>
      <c r="B7" s="90">
        <v>1</v>
      </c>
      <c r="C7" s="10" t="s">
        <v>13</v>
      </c>
      <c r="D7" s="25" t="s">
        <v>15</v>
      </c>
      <c r="E7" s="83">
        <v>-1.75</v>
      </c>
      <c r="F7" s="84">
        <v>21.875</v>
      </c>
      <c r="G7" s="84">
        <v>130</v>
      </c>
      <c r="H7" s="85">
        <v>0.5909090909090909</v>
      </c>
      <c r="I7" s="82">
        <v>8</v>
      </c>
      <c r="K7" s="36"/>
    </row>
    <row r="8" spans="1:11" ht="15">
      <c r="A8" s="88">
        <v>3</v>
      </c>
      <c r="B8" s="90">
        <v>2</v>
      </c>
      <c r="C8" s="24" t="s">
        <v>7</v>
      </c>
      <c r="D8" s="25" t="s">
        <v>35</v>
      </c>
      <c r="E8" s="83">
        <v>2.5</v>
      </c>
      <c r="F8" s="84">
        <v>28.71875</v>
      </c>
      <c r="G8" s="84">
        <v>124</v>
      </c>
      <c r="H8" s="85">
        <v>0.5636363636363636</v>
      </c>
      <c r="I8" s="82">
        <v>3</v>
      </c>
      <c r="K8" s="36"/>
    </row>
    <row r="9" spans="1:11" ht="15">
      <c r="A9" s="88">
        <v>4</v>
      </c>
      <c r="B9" s="89">
        <v>6</v>
      </c>
      <c r="C9" s="24" t="s">
        <v>16</v>
      </c>
      <c r="D9" s="25" t="s">
        <v>3</v>
      </c>
      <c r="E9" s="83">
        <v>2.5</v>
      </c>
      <c r="F9" s="84">
        <v>25.875</v>
      </c>
      <c r="G9" s="84">
        <v>122</v>
      </c>
      <c r="H9" s="85">
        <v>0.5545454545454546</v>
      </c>
      <c r="I9" s="82">
        <v>2</v>
      </c>
      <c r="K9" s="36"/>
    </row>
    <row r="10" spans="1:11" ht="15">
      <c r="A10" s="88">
        <v>5</v>
      </c>
      <c r="B10" s="89">
        <v>8</v>
      </c>
      <c r="C10" s="24" t="s">
        <v>11</v>
      </c>
      <c r="D10" s="25" t="s">
        <v>50</v>
      </c>
      <c r="E10" s="83">
        <v>3</v>
      </c>
      <c r="F10" s="84">
        <v>1.84375</v>
      </c>
      <c r="G10" s="84">
        <v>113</v>
      </c>
      <c r="H10" s="85">
        <v>0.5136363636363637</v>
      </c>
      <c r="I10" s="82">
        <v>1</v>
      </c>
      <c r="K10" s="36"/>
    </row>
    <row r="11" spans="1:11" ht="15">
      <c r="A11" s="88">
        <v>6</v>
      </c>
      <c r="B11" s="89">
        <v>10</v>
      </c>
      <c r="C11" s="24" t="s">
        <v>5</v>
      </c>
      <c r="D11" s="25" t="s">
        <v>18</v>
      </c>
      <c r="E11" s="83">
        <v>2</v>
      </c>
      <c r="F11" s="84">
        <v>14.875</v>
      </c>
      <c r="G11" s="84">
        <v>111</v>
      </c>
      <c r="H11" s="85">
        <v>0.5045454545454545</v>
      </c>
      <c r="I11" s="82"/>
      <c r="K11" s="36"/>
    </row>
    <row r="12" spans="1:11" ht="15">
      <c r="A12" s="88">
        <v>7</v>
      </c>
      <c r="B12" s="90">
        <v>3</v>
      </c>
      <c r="C12" s="40" t="s">
        <v>70</v>
      </c>
      <c r="D12" s="41" t="s">
        <v>17</v>
      </c>
      <c r="E12" s="83">
        <v>3</v>
      </c>
      <c r="F12" s="84">
        <v>-20.3125</v>
      </c>
      <c r="G12" s="84">
        <v>104</v>
      </c>
      <c r="H12" s="85">
        <v>0.4727272727272727</v>
      </c>
      <c r="I12" s="82"/>
      <c r="K12" s="36"/>
    </row>
    <row r="13" spans="1:9" ht="15">
      <c r="A13" s="88">
        <v>8</v>
      </c>
      <c r="B13" s="89">
        <v>7</v>
      </c>
      <c r="C13" s="24" t="s">
        <v>9</v>
      </c>
      <c r="D13" s="11" t="s">
        <v>6</v>
      </c>
      <c r="E13" s="83">
        <v>2</v>
      </c>
      <c r="F13" s="84">
        <v>-5.3125</v>
      </c>
      <c r="G13" s="84">
        <v>101</v>
      </c>
      <c r="H13" s="85">
        <v>0.4590909090909091</v>
      </c>
      <c r="I13" s="82"/>
    </row>
    <row r="14" spans="1:9" ht="15">
      <c r="A14" s="88">
        <v>9</v>
      </c>
      <c r="B14" s="90">
        <v>9</v>
      </c>
      <c r="C14" s="24" t="s">
        <v>44</v>
      </c>
      <c r="D14" s="25" t="s">
        <v>10</v>
      </c>
      <c r="E14" s="83">
        <v>-0.5</v>
      </c>
      <c r="F14" s="84">
        <v>-17.4375</v>
      </c>
      <c r="G14" s="84">
        <v>96</v>
      </c>
      <c r="H14" s="85">
        <v>0.43636363636363634</v>
      </c>
      <c r="I14" s="82"/>
    </row>
    <row r="15" spans="1:9" ht="15">
      <c r="A15" s="88">
        <v>10</v>
      </c>
      <c r="B15" s="90">
        <v>11</v>
      </c>
      <c r="C15" s="28" t="s">
        <v>14</v>
      </c>
      <c r="D15" s="29" t="s">
        <v>21</v>
      </c>
      <c r="E15" s="83">
        <v>1</v>
      </c>
      <c r="F15" s="84">
        <v>-44.375</v>
      </c>
      <c r="G15" s="84">
        <v>96</v>
      </c>
      <c r="H15" s="85">
        <v>0.43636363636363634</v>
      </c>
      <c r="I15" s="82"/>
    </row>
    <row r="16" spans="1:9" ht="15">
      <c r="A16" s="88">
        <v>11</v>
      </c>
      <c r="B16" s="90">
        <v>12</v>
      </c>
      <c r="C16" s="24" t="s">
        <v>8</v>
      </c>
      <c r="D16" s="25" t="s">
        <v>22</v>
      </c>
      <c r="E16" s="83">
        <v>-0.5</v>
      </c>
      <c r="F16" s="84">
        <v>-22</v>
      </c>
      <c r="G16" s="84">
        <v>94</v>
      </c>
      <c r="H16" s="85">
        <v>0.42727272727272725</v>
      </c>
      <c r="I16" s="82"/>
    </row>
    <row r="17" spans="1:9" ht="15">
      <c r="A17" s="88">
        <v>12</v>
      </c>
      <c r="B17" s="90">
        <v>5</v>
      </c>
      <c r="C17" s="10" t="s">
        <v>2</v>
      </c>
      <c r="D17" s="25" t="s">
        <v>1</v>
      </c>
      <c r="E17" s="83">
        <v>-0.75</v>
      </c>
      <c r="F17" s="84">
        <v>-17.15625</v>
      </c>
      <c r="G17" s="84">
        <v>93</v>
      </c>
      <c r="H17" s="85">
        <v>0.42272727272727273</v>
      </c>
      <c r="I17" s="82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1" sqref="A1"/>
    </sheetView>
  </sheetViews>
  <sheetFormatPr defaultColWidth="10.00390625" defaultRowHeight="15"/>
  <cols>
    <col min="1" max="1" width="5.00390625" style="35" customWidth="1"/>
    <col min="2" max="2" width="4.421875" style="37" customWidth="1"/>
    <col min="3" max="3" width="17.421875" style="37" customWidth="1"/>
    <col min="4" max="4" width="18.28125" style="37" customWidth="1"/>
    <col min="5" max="6" width="6.7109375" style="35" customWidth="1"/>
    <col min="7" max="7" width="7.7109375" style="38" customWidth="1"/>
    <col min="8" max="8" width="7.7109375" style="35" customWidth="1"/>
    <col min="9" max="9" width="7.7109375" style="39" customWidth="1"/>
    <col min="10" max="10" width="6.57421875" style="35" customWidth="1"/>
    <col min="11" max="16384" width="10.00390625" style="35" customWidth="1"/>
  </cols>
  <sheetData>
    <row r="1" spans="1:9" s="34" customFormat="1" ht="15">
      <c r="A1" s="95" t="s">
        <v>80</v>
      </c>
      <c r="B1" s="65"/>
      <c r="C1" s="65"/>
      <c r="D1" s="65"/>
      <c r="E1" s="66"/>
      <c r="F1" s="67"/>
      <c r="G1" s="68"/>
      <c r="H1" s="68"/>
      <c r="I1" s="66"/>
    </row>
    <row r="2" spans="1:9" s="34" customFormat="1" ht="15">
      <c r="A2" s="95" t="s">
        <v>95</v>
      </c>
      <c r="B2" s="65"/>
      <c r="C2" s="65"/>
      <c r="D2" s="65"/>
      <c r="E2" s="66"/>
      <c r="F2" s="67"/>
      <c r="G2" s="68"/>
      <c r="H2" s="68"/>
      <c r="I2" s="66"/>
    </row>
    <row r="3" spans="1:8" s="3" customFormat="1" ht="12.75">
      <c r="A3" s="14"/>
      <c r="C3" s="15"/>
      <c r="D3" s="16"/>
      <c r="E3" s="17" t="s">
        <v>25</v>
      </c>
      <c r="F3" s="17">
        <v>10</v>
      </c>
      <c r="H3" s="18" t="s">
        <v>26</v>
      </c>
    </row>
    <row r="4" spans="1:8" s="3" customFormat="1" ht="12.75">
      <c r="A4" s="2"/>
      <c r="B4" s="2"/>
      <c r="C4" s="2"/>
      <c r="D4" s="2"/>
      <c r="E4" s="17" t="s">
        <v>27</v>
      </c>
      <c r="F4" s="17">
        <v>18</v>
      </c>
      <c r="H4" s="19">
        <v>144</v>
      </c>
    </row>
    <row r="5" spans="1:9" s="3" customFormat="1" ht="12.75">
      <c r="A5" s="20" t="s">
        <v>0</v>
      </c>
      <c r="B5" s="20" t="s">
        <v>28</v>
      </c>
      <c r="C5" s="21" t="s">
        <v>23</v>
      </c>
      <c r="D5" s="21"/>
      <c r="E5" s="22" t="s">
        <v>29</v>
      </c>
      <c r="F5" s="22" t="s">
        <v>30</v>
      </c>
      <c r="G5" s="23" t="s">
        <v>31</v>
      </c>
      <c r="H5" s="23" t="s">
        <v>32</v>
      </c>
      <c r="I5" s="22" t="s">
        <v>33</v>
      </c>
    </row>
    <row r="6" spans="1:11" ht="15">
      <c r="A6" s="88">
        <v>1</v>
      </c>
      <c r="B6" s="90">
        <v>6</v>
      </c>
      <c r="C6" s="10" t="s">
        <v>2</v>
      </c>
      <c r="D6" s="25" t="s">
        <v>1</v>
      </c>
      <c r="E6" s="83">
        <v>-0.75</v>
      </c>
      <c r="F6" s="84">
        <v>36.4375</v>
      </c>
      <c r="G6" s="84">
        <v>92</v>
      </c>
      <c r="H6" s="85">
        <v>0.6388888888888888</v>
      </c>
      <c r="I6" s="82">
        <v>10</v>
      </c>
      <c r="K6" s="36"/>
    </row>
    <row r="7" spans="1:11" ht="15">
      <c r="A7" s="88">
        <v>2</v>
      </c>
      <c r="B7" s="90">
        <v>10</v>
      </c>
      <c r="C7" s="24" t="s">
        <v>14</v>
      </c>
      <c r="D7" s="25" t="s">
        <v>21</v>
      </c>
      <c r="E7" s="83">
        <v>1</v>
      </c>
      <c r="F7" s="84">
        <v>-2.375</v>
      </c>
      <c r="G7" s="84">
        <v>80</v>
      </c>
      <c r="H7" s="85">
        <v>0.5555555555555556</v>
      </c>
      <c r="I7" s="82">
        <v>3</v>
      </c>
      <c r="K7" s="36"/>
    </row>
    <row r="8" spans="1:11" ht="15">
      <c r="A8" s="88" t="s">
        <v>37</v>
      </c>
      <c r="B8" s="90">
        <v>9</v>
      </c>
      <c r="C8" s="24" t="s">
        <v>9</v>
      </c>
      <c r="D8" s="11" t="s">
        <v>6</v>
      </c>
      <c r="E8" s="83">
        <v>2</v>
      </c>
      <c r="F8" s="84">
        <v>18.625</v>
      </c>
      <c r="G8" s="84">
        <v>80</v>
      </c>
      <c r="H8" s="85">
        <v>0.5555555555555556</v>
      </c>
      <c r="I8" s="82">
        <v>3</v>
      </c>
      <c r="K8" s="36"/>
    </row>
    <row r="9" spans="1:11" ht="15">
      <c r="A9" s="88">
        <v>4</v>
      </c>
      <c r="B9" s="90">
        <v>3</v>
      </c>
      <c r="C9" s="24" t="s">
        <v>42</v>
      </c>
      <c r="D9" s="25" t="s">
        <v>18</v>
      </c>
      <c r="E9" s="83">
        <v>1</v>
      </c>
      <c r="F9" s="84">
        <v>3.5</v>
      </c>
      <c r="G9" s="84">
        <v>76</v>
      </c>
      <c r="H9" s="85">
        <v>0.5277777777777778</v>
      </c>
      <c r="I9" s="82">
        <v>1</v>
      </c>
      <c r="K9" s="36"/>
    </row>
    <row r="10" spans="1:11" ht="15">
      <c r="A10" s="88">
        <v>5</v>
      </c>
      <c r="B10" s="89">
        <v>2</v>
      </c>
      <c r="C10" s="24" t="s">
        <v>19</v>
      </c>
      <c r="D10" s="25" t="s">
        <v>20</v>
      </c>
      <c r="E10" s="83">
        <v>0.5</v>
      </c>
      <c r="F10" s="84">
        <v>5.75</v>
      </c>
      <c r="G10" s="84">
        <v>74</v>
      </c>
      <c r="H10" s="85">
        <v>0.5138888888888888</v>
      </c>
      <c r="I10" s="82"/>
      <c r="K10" s="36"/>
    </row>
    <row r="11" spans="1:11" ht="15">
      <c r="A11" s="88" t="s">
        <v>37</v>
      </c>
      <c r="B11" s="90">
        <v>4</v>
      </c>
      <c r="C11" s="24" t="s">
        <v>8</v>
      </c>
      <c r="D11" s="25" t="s">
        <v>22</v>
      </c>
      <c r="E11" s="83">
        <v>-0.5</v>
      </c>
      <c r="F11" s="84">
        <v>1.5625</v>
      </c>
      <c r="G11" s="84">
        <v>74</v>
      </c>
      <c r="H11" s="85">
        <v>0.5138888888888888</v>
      </c>
      <c r="I11" s="82"/>
      <c r="K11" s="36"/>
    </row>
    <row r="12" spans="1:11" ht="15">
      <c r="A12" s="88">
        <v>7</v>
      </c>
      <c r="B12" s="90">
        <v>8</v>
      </c>
      <c r="C12" s="24" t="s">
        <v>11</v>
      </c>
      <c r="D12" s="25" t="s">
        <v>50</v>
      </c>
      <c r="E12" s="83">
        <v>3</v>
      </c>
      <c r="F12" s="84">
        <v>-2.875</v>
      </c>
      <c r="G12" s="84">
        <v>73</v>
      </c>
      <c r="H12" s="85">
        <v>0.5069444444444444</v>
      </c>
      <c r="I12" s="82"/>
      <c r="K12" s="36"/>
    </row>
    <row r="13" spans="1:9" ht="15">
      <c r="A13" s="88">
        <v>8</v>
      </c>
      <c r="B13" s="89">
        <v>5</v>
      </c>
      <c r="C13" s="40" t="s">
        <v>70</v>
      </c>
      <c r="D13" s="41" t="s">
        <v>17</v>
      </c>
      <c r="E13" s="83">
        <v>3</v>
      </c>
      <c r="F13" s="84">
        <v>-8</v>
      </c>
      <c r="G13" s="84">
        <v>68</v>
      </c>
      <c r="H13" s="85">
        <v>0.4722222222222222</v>
      </c>
      <c r="I13" s="82"/>
    </row>
    <row r="14" spans="1:9" ht="15">
      <c r="A14" s="88">
        <v>9</v>
      </c>
      <c r="B14" s="90">
        <v>7</v>
      </c>
      <c r="C14" s="24" t="s">
        <v>16</v>
      </c>
      <c r="D14" s="25" t="s">
        <v>3</v>
      </c>
      <c r="E14" s="83">
        <v>2.5</v>
      </c>
      <c r="F14" s="84">
        <v>1.4375</v>
      </c>
      <c r="G14" s="84">
        <v>62</v>
      </c>
      <c r="H14" s="85">
        <v>0.4305555555555556</v>
      </c>
      <c r="I14" s="82"/>
    </row>
    <row r="15" spans="1:9" ht="15">
      <c r="A15" s="88">
        <v>10</v>
      </c>
      <c r="B15" s="90">
        <v>1</v>
      </c>
      <c r="C15" s="24" t="s">
        <v>7</v>
      </c>
      <c r="D15" s="25" t="s">
        <v>35</v>
      </c>
      <c r="E15" s="83">
        <v>2.5</v>
      </c>
      <c r="F15" s="84">
        <v>-54.0625</v>
      </c>
      <c r="G15" s="84">
        <v>41</v>
      </c>
      <c r="H15" s="85">
        <v>0.2847222222222222</v>
      </c>
      <c r="I15" s="82"/>
    </row>
    <row r="16" spans="1:9" ht="15">
      <c r="A16" s="79"/>
      <c r="B16" s="92"/>
      <c r="C16" s="92"/>
      <c r="D16" s="92"/>
      <c r="E16" s="79"/>
      <c r="F16" s="97"/>
      <c r="G16" s="79"/>
      <c r="H16" s="78"/>
      <c r="I16" s="94"/>
    </row>
    <row r="17" spans="1:9" ht="15">
      <c r="A17" s="79"/>
      <c r="B17" s="92"/>
      <c r="C17" s="92"/>
      <c r="D17" s="92"/>
      <c r="E17" s="79"/>
      <c r="F17" s="97"/>
      <c r="G17" s="79"/>
      <c r="H17" s="78"/>
      <c r="I17" s="94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1" sqref="A1"/>
    </sheetView>
  </sheetViews>
  <sheetFormatPr defaultColWidth="10.00390625" defaultRowHeight="15"/>
  <cols>
    <col min="1" max="1" width="5.00390625" style="35" customWidth="1"/>
    <col min="2" max="2" width="4.421875" style="37" customWidth="1"/>
    <col min="3" max="3" width="17.421875" style="37" customWidth="1"/>
    <col min="4" max="4" width="18.28125" style="37" customWidth="1"/>
    <col min="5" max="6" width="6.7109375" style="35" customWidth="1"/>
    <col min="7" max="7" width="7.7109375" style="38" customWidth="1"/>
    <col min="8" max="8" width="7.7109375" style="35" customWidth="1"/>
    <col min="9" max="9" width="7.7109375" style="39" customWidth="1"/>
    <col min="10" max="10" width="6.57421875" style="35" customWidth="1"/>
    <col min="11" max="16384" width="10.00390625" style="35" customWidth="1"/>
  </cols>
  <sheetData>
    <row r="1" spans="1:10" s="34" customFormat="1" ht="15">
      <c r="A1" s="95" t="s">
        <v>80</v>
      </c>
      <c r="B1" s="65"/>
      <c r="C1" s="65"/>
      <c r="D1" s="65"/>
      <c r="E1" s="66"/>
      <c r="F1" s="67"/>
      <c r="G1" s="68"/>
      <c r="H1" s="68"/>
      <c r="I1" s="66"/>
      <c r="J1" s="110"/>
    </row>
    <row r="2" spans="1:10" s="34" customFormat="1" ht="15">
      <c r="A2" s="95" t="s">
        <v>96</v>
      </c>
      <c r="B2" s="65"/>
      <c r="C2" s="65"/>
      <c r="D2" s="65"/>
      <c r="E2" s="66"/>
      <c r="F2" s="67"/>
      <c r="G2" s="68"/>
      <c r="H2" s="68"/>
      <c r="I2" s="66"/>
      <c r="J2" s="110"/>
    </row>
    <row r="3" spans="1:8" s="3" customFormat="1" ht="12.75">
      <c r="A3" s="14"/>
      <c r="C3" s="15"/>
      <c r="D3" s="16"/>
      <c r="E3" s="17" t="s">
        <v>25</v>
      </c>
      <c r="F3" s="17">
        <v>10</v>
      </c>
      <c r="H3" s="18" t="s">
        <v>26</v>
      </c>
    </row>
    <row r="4" spans="1:10" s="3" customFormat="1" ht="12.75">
      <c r="A4" s="2"/>
      <c r="B4" s="2"/>
      <c r="C4" s="2"/>
      <c r="D4" s="2"/>
      <c r="E4" s="17" t="s">
        <v>27</v>
      </c>
      <c r="F4" s="17">
        <v>18</v>
      </c>
      <c r="H4" s="19">
        <v>144</v>
      </c>
      <c r="J4" s="17"/>
    </row>
    <row r="5" spans="1:10" s="3" customFormat="1" ht="12.75">
      <c r="A5" s="20" t="s">
        <v>0</v>
      </c>
      <c r="B5" s="20" t="s">
        <v>28</v>
      </c>
      <c r="C5" s="21" t="s">
        <v>23</v>
      </c>
      <c r="D5" s="21"/>
      <c r="E5" s="22" t="s">
        <v>29</v>
      </c>
      <c r="F5" s="22" t="s">
        <v>30</v>
      </c>
      <c r="G5" s="23" t="s">
        <v>31</v>
      </c>
      <c r="H5" s="23" t="s">
        <v>32</v>
      </c>
      <c r="I5" s="22" t="s">
        <v>33</v>
      </c>
      <c r="J5" s="22" t="s">
        <v>97</v>
      </c>
    </row>
    <row r="6" spans="1:11" ht="15">
      <c r="A6" s="88">
        <v>1</v>
      </c>
      <c r="B6" s="90">
        <v>8</v>
      </c>
      <c r="C6" s="10" t="s">
        <v>2</v>
      </c>
      <c r="D6" s="25" t="s">
        <v>1</v>
      </c>
      <c r="E6" s="83">
        <v>-0.75</v>
      </c>
      <c r="F6" s="84">
        <v>12.5625</v>
      </c>
      <c r="G6" s="84">
        <v>87.4</v>
      </c>
      <c r="H6" s="85">
        <v>0.6069444444444445</v>
      </c>
      <c r="I6" s="82">
        <v>11</v>
      </c>
      <c r="J6" s="111">
        <v>1.6</v>
      </c>
      <c r="K6" s="36"/>
    </row>
    <row r="7" spans="1:11" ht="15">
      <c r="A7" s="88">
        <v>2</v>
      </c>
      <c r="B7" s="90">
        <v>9</v>
      </c>
      <c r="C7" s="24" t="s">
        <v>8</v>
      </c>
      <c r="D7" s="25" t="s">
        <v>22</v>
      </c>
      <c r="E7" s="83">
        <v>-0.5</v>
      </c>
      <c r="F7" s="84">
        <v>27.0625</v>
      </c>
      <c r="G7" s="84">
        <v>82</v>
      </c>
      <c r="H7" s="85">
        <v>0.5694444444444444</v>
      </c>
      <c r="I7" s="82">
        <v>4</v>
      </c>
      <c r="J7" s="111"/>
      <c r="K7" s="36"/>
    </row>
    <row r="8" spans="1:11" ht="15">
      <c r="A8" s="88">
        <v>3</v>
      </c>
      <c r="B8" s="90">
        <v>7</v>
      </c>
      <c r="C8" s="24" t="s">
        <v>4</v>
      </c>
      <c r="D8" s="25" t="s">
        <v>69</v>
      </c>
      <c r="E8" s="83">
        <v>-0.5</v>
      </c>
      <c r="F8" s="84">
        <v>13</v>
      </c>
      <c r="G8" s="84">
        <v>81</v>
      </c>
      <c r="H8" s="85">
        <v>0.5625</v>
      </c>
      <c r="I8" s="82">
        <v>2</v>
      </c>
      <c r="J8" s="111"/>
      <c r="K8" s="36"/>
    </row>
    <row r="9" spans="1:11" ht="15">
      <c r="A9" s="88">
        <v>4</v>
      </c>
      <c r="B9" s="90">
        <v>3</v>
      </c>
      <c r="C9" s="40" t="s">
        <v>70</v>
      </c>
      <c r="D9" s="41" t="s">
        <v>17</v>
      </c>
      <c r="E9" s="83">
        <v>3</v>
      </c>
      <c r="F9" s="84">
        <v>20.0625</v>
      </c>
      <c r="G9" s="84">
        <v>78</v>
      </c>
      <c r="H9" s="85">
        <v>0.5416666666666666</v>
      </c>
      <c r="I9" s="82">
        <v>1</v>
      </c>
      <c r="J9" s="111"/>
      <c r="K9" s="36"/>
    </row>
    <row r="10" spans="1:11" ht="15">
      <c r="A10" s="88">
        <v>5</v>
      </c>
      <c r="B10" s="89">
        <v>5</v>
      </c>
      <c r="C10" s="24" t="s">
        <v>11</v>
      </c>
      <c r="D10" s="25" t="s">
        <v>50</v>
      </c>
      <c r="E10" s="83">
        <v>3</v>
      </c>
      <c r="F10" s="84">
        <v>16</v>
      </c>
      <c r="G10" s="84">
        <v>75</v>
      </c>
      <c r="H10" s="85">
        <v>0.5208333333333334</v>
      </c>
      <c r="I10" s="82"/>
      <c r="J10" s="111"/>
      <c r="K10" s="36"/>
    </row>
    <row r="11" spans="1:11" ht="15">
      <c r="A11" s="88">
        <v>6</v>
      </c>
      <c r="B11" s="89">
        <v>2</v>
      </c>
      <c r="C11" s="24" t="s">
        <v>14</v>
      </c>
      <c r="D11" s="25" t="s">
        <v>21</v>
      </c>
      <c r="E11" s="83">
        <v>1</v>
      </c>
      <c r="F11" s="84">
        <v>-4</v>
      </c>
      <c r="G11" s="84">
        <v>73</v>
      </c>
      <c r="H11" s="85">
        <v>0.5069444444444444</v>
      </c>
      <c r="I11" s="82"/>
      <c r="J11" s="111"/>
      <c r="K11" s="36"/>
    </row>
    <row r="12" spans="1:11" ht="15">
      <c r="A12" s="88">
        <v>7</v>
      </c>
      <c r="B12" s="90">
        <v>1</v>
      </c>
      <c r="C12" s="24" t="s">
        <v>42</v>
      </c>
      <c r="D12" s="25" t="s">
        <v>18</v>
      </c>
      <c r="E12" s="83">
        <v>1</v>
      </c>
      <c r="F12" s="84">
        <v>-10.75</v>
      </c>
      <c r="G12" s="84">
        <v>72</v>
      </c>
      <c r="H12" s="85">
        <v>0.5</v>
      </c>
      <c r="I12" s="82"/>
      <c r="J12" s="111"/>
      <c r="K12" s="36"/>
    </row>
    <row r="13" spans="1:10" ht="15">
      <c r="A13" s="88">
        <v>8</v>
      </c>
      <c r="B13" s="90">
        <v>4</v>
      </c>
      <c r="C13" s="24" t="s">
        <v>16</v>
      </c>
      <c r="D13" s="25" t="s">
        <v>3</v>
      </c>
      <c r="E13" s="83">
        <v>2.5</v>
      </c>
      <c r="F13" s="84">
        <v>-17.8125</v>
      </c>
      <c r="G13" s="84">
        <v>59</v>
      </c>
      <c r="H13" s="85">
        <v>0.4097222222222222</v>
      </c>
      <c r="I13" s="82"/>
      <c r="J13" s="111"/>
    </row>
    <row r="14" spans="1:10" ht="15">
      <c r="A14" s="88">
        <v>9</v>
      </c>
      <c r="B14" s="90">
        <v>10</v>
      </c>
      <c r="C14" s="24" t="s">
        <v>7</v>
      </c>
      <c r="D14" s="25" t="s">
        <v>35</v>
      </c>
      <c r="E14" s="83">
        <v>2.5</v>
      </c>
      <c r="F14" s="84">
        <v>-24.875</v>
      </c>
      <c r="G14" s="84">
        <v>57</v>
      </c>
      <c r="H14" s="85">
        <v>0.3958333333333333</v>
      </c>
      <c r="I14" s="82"/>
      <c r="J14" s="111"/>
    </row>
    <row r="15" spans="1:10" ht="15">
      <c r="A15" s="88">
        <v>10</v>
      </c>
      <c r="B15" s="90">
        <v>6</v>
      </c>
      <c r="C15" s="24" t="s">
        <v>9</v>
      </c>
      <c r="D15" s="11" t="s">
        <v>6</v>
      </c>
      <c r="E15" s="83">
        <v>2</v>
      </c>
      <c r="F15" s="84">
        <v>-31.25</v>
      </c>
      <c r="G15" s="84">
        <v>54</v>
      </c>
      <c r="H15" s="85">
        <v>0.375</v>
      </c>
      <c r="I15" s="82"/>
      <c r="J15" s="111"/>
    </row>
    <row r="16" spans="1:9" ht="15">
      <c r="A16" s="79"/>
      <c r="B16" s="92"/>
      <c r="C16" s="92"/>
      <c r="D16" s="92"/>
      <c r="E16" s="79"/>
      <c r="F16" s="97"/>
      <c r="G16" s="79"/>
      <c r="H16" s="78"/>
      <c r="I16" s="94"/>
    </row>
    <row r="17" spans="1:9" ht="15">
      <c r="A17" s="79"/>
      <c r="B17" s="92"/>
      <c r="C17" s="92"/>
      <c r="D17" s="92"/>
      <c r="E17" s="79"/>
      <c r="F17" s="97"/>
      <c r="G17" s="79"/>
      <c r="H17" s="78"/>
      <c r="I17" s="94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8"/>
  <sheetViews>
    <sheetView showGridLines="0" workbookViewId="0" topLeftCell="A1">
      <selection activeCell="A1" sqref="A1"/>
    </sheetView>
  </sheetViews>
  <sheetFormatPr defaultColWidth="10.00390625" defaultRowHeight="15"/>
  <cols>
    <col min="1" max="1" width="5.00390625" style="35" customWidth="1"/>
    <col min="2" max="2" width="4.421875" style="37" customWidth="1"/>
    <col min="3" max="3" width="17.421875" style="37" customWidth="1"/>
    <col min="4" max="4" width="18.28125" style="37" customWidth="1"/>
    <col min="5" max="6" width="6.7109375" style="35" customWidth="1"/>
    <col min="7" max="7" width="7.7109375" style="38" customWidth="1"/>
    <col min="8" max="8" width="7.7109375" style="35" customWidth="1"/>
    <col min="9" max="9" width="7.7109375" style="39" customWidth="1"/>
    <col min="10" max="16384" width="10.00390625" style="35" customWidth="1"/>
  </cols>
  <sheetData>
    <row r="1" spans="1:9" s="34" customFormat="1" ht="15">
      <c r="A1" s="95" t="s">
        <v>80</v>
      </c>
      <c r="B1" s="65"/>
      <c r="C1" s="65"/>
      <c r="D1" s="65"/>
      <c r="E1" s="66"/>
      <c r="F1" s="67"/>
      <c r="G1" s="68"/>
      <c r="H1" s="68"/>
      <c r="I1" s="66"/>
    </row>
    <row r="2" spans="1:9" s="34" customFormat="1" ht="15">
      <c r="A2" s="95" t="s">
        <v>98</v>
      </c>
      <c r="B2" s="65"/>
      <c r="C2" s="65"/>
      <c r="D2" s="65"/>
      <c r="E2" s="66"/>
      <c r="F2" s="67"/>
      <c r="G2" s="68"/>
      <c r="H2" s="68"/>
      <c r="I2" s="66"/>
    </row>
    <row r="3" spans="1:8" s="3" customFormat="1" ht="12.75">
      <c r="A3" s="14"/>
      <c r="C3" s="15"/>
      <c r="D3" s="16"/>
      <c r="E3" s="17" t="s">
        <v>25</v>
      </c>
      <c r="F3" s="17">
        <v>9</v>
      </c>
      <c r="H3" s="18" t="s">
        <v>26</v>
      </c>
    </row>
    <row r="4" spans="1:8" s="3" customFormat="1" ht="12.75">
      <c r="A4" s="2"/>
      <c r="B4" s="2"/>
      <c r="C4" s="2"/>
      <c r="D4" s="2"/>
      <c r="E4" s="17" t="s">
        <v>27</v>
      </c>
      <c r="F4" s="17">
        <v>18</v>
      </c>
      <c r="H4" s="19">
        <v>96</v>
      </c>
    </row>
    <row r="5" spans="1:9" s="3" customFormat="1" ht="12.75">
      <c r="A5" s="20" t="s">
        <v>0</v>
      </c>
      <c r="B5" s="20" t="s">
        <v>28</v>
      </c>
      <c r="C5" s="21" t="s">
        <v>23</v>
      </c>
      <c r="D5" s="21"/>
      <c r="E5" s="22" t="s">
        <v>29</v>
      </c>
      <c r="F5" s="22" t="s">
        <v>30</v>
      </c>
      <c r="G5" s="23" t="s">
        <v>31</v>
      </c>
      <c r="H5" s="23" t="s">
        <v>32</v>
      </c>
      <c r="I5" s="22" t="s">
        <v>33</v>
      </c>
    </row>
    <row r="6" spans="1:10" ht="15" customHeight="1">
      <c r="A6" s="88">
        <v>1</v>
      </c>
      <c r="B6" s="89">
        <v>8</v>
      </c>
      <c r="C6" s="10" t="s">
        <v>4</v>
      </c>
      <c r="D6" s="11" t="s">
        <v>69</v>
      </c>
      <c r="E6" s="83">
        <v>-0.5</v>
      </c>
      <c r="F6" s="84">
        <v>23.5</v>
      </c>
      <c r="G6" s="84">
        <v>64</v>
      </c>
      <c r="H6" s="85">
        <v>0.6666666666666666</v>
      </c>
      <c r="I6" s="78">
        <v>9</v>
      </c>
      <c r="J6" s="36"/>
    </row>
    <row r="7" spans="1:10" ht="15" customHeight="1">
      <c r="A7" s="88">
        <v>2</v>
      </c>
      <c r="B7" s="89">
        <v>4</v>
      </c>
      <c r="C7" s="24" t="s">
        <v>7</v>
      </c>
      <c r="D7" s="25" t="s">
        <v>35</v>
      </c>
      <c r="E7" s="83">
        <v>2.5</v>
      </c>
      <c r="F7" s="84">
        <v>9.25</v>
      </c>
      <c r="G7" s="84">
        <v>58</v>
      </c>
      <c r="H7" s="85">
        <v>0.6041666666666666</v>
      </c>
      <c r="I7" s="82">
        <v>3</v>
      </c>
      <c r="J7" s="36"/>
    </row>
    <row r="8" spans="1:10" ht="15" customHeight="1">
      <c r="A8" s="88">
        <v>3</v>
      </c>
      <c r="B8" s="89">
        <v>1</v>
      </c>
      <c r="C8" s="24" t="s">
        <v>42</v>
      </c>
      <c r="D8" s="25" t="s">
        <v>18</v>
      </c>
      <c r="E8" s="83">
        <v>1</v>
      </c>
      <c r="F8" s="84">
        <v>22.5</v>
      </c>
      <c r="G8" s="84">
        <v>54</v>
      </c>
      <c r="H8" s="85">
        <v>0.5625</v>
      </c>
      <c r="I8" s="82">
        <v>1</v>
      </c>
      <c r="J8" s="36"/>
    </row>
    <row r="9" spans="1:10" ht="15" customHeight="1">
      <c r="A9" s="88">
        <v>4</v>
      </c>
      <c r="B9" s="90">
        <v>7</v>
      </c>
      <c r="C9" s="10" t="s">
        <v>2</v>
      </c>
      <c r="D9" s="25" t="s">
        <v>1</v>
      </c>
      <c r="E9" s="83">
        <v>-0.75</v>
      </c>
      <c r="F9" s="84">
        <v>-1</v>
      </c>
      <c r="G9" s="84">
        <v>50</v>
      </c>
      <c r="H9" s="85">
        <v>0.5208333333333334</v>
      </c>
      <c r="I9" s="82">
        <v>1</v>
      </c>
      <c r="J9" s="36"/>
    </row>
    <row r="10" spans="1:10" ht="15" customHeight="1">
      <c r="A10" s="88">
        <v>5</v>
      </c>
      <c r="B10" s="89">
        <v>3</v>
      </c>
      <c r="C10" s="24" t="s">
        <v>11</v>
      </c>
      <c r="D10" s="25" t="s">
        <v>50</v>
      </c>
      <c r="E10" s="83">
        <v>2.5</v>
      </c>
      <c r="F10" s="84">
        <v>-4.875</v>
      </c>
      <c r="G10" s="84">
        <v>47</v>
      </c>
      <c r="H10" s="85">
        <v>0.4895833333333333</v>
      </c>
      <c r="I10" s="78"/>
      <c r="J10" s="36"/>
    </row>
    <row r="11" spans="1:10" ht="15" customHeight="1">
      <c r="A11" s="88">
        <v>6</v>
      </c>
      <c r="B11" s="90">
        <v>9</v>
      </c>
      <c r="C11" s="24" t="s">
        <v>8</v>
      </c>
      <c r="D11" s="25" t="s">
        <v>22</v>
      </c>
      <c r="E11" s="83">
        <v>-0.5</v>
      </c>
      <c r="F11" s="84">
        <v>4.25</v>
      </c>
      <c r="G11" s="84">
        <v>45</v>
      </c>
      <c r="H11" s="85">
        <v>0.46875</v>
      </c>
      <c r="I11" s="82"/>
      <c r="J11" s="36"/>
    </row>
    <row r="12" spans="1:10" ht="15" customHeight="1">
      <c r="A12" s="96">
        <v>7</v>
      </c>
      <c r="B12" s="90">
        <v>6</v>
      </c>
      <c r="C12" s="24" t="s">
        <v>16</v>
      </c>
      <c r="D12" s="25" t="s">
        <v>3</v>
      </c>
      <c r="E12" s="83">
        <v>2.5</v>
      </c>
      <c r="F12" s="84">
        <v>-14.75</v>
      </c>
      <c r="G12" s="84">
        <v>42</v>
      </c>
      <c r="H12" s="85">
        <v>0.4375</v>
      </c>
      <c r="I12" s="78"/>
      <c r="J12" s="36"/>
    </row>
    <row r="13" spans="1:9" ht="15" customHeight="1">
      <c r="A13" s="88">
        <v>8</v>
      </c>
      <c r="B13" s="90">
        <v>2</v>
      </c>
      <c r="C13" s="24" t="s">
        <v>19</v>
      </c>
      <c r="D13" s="25" t="s">
        <v>20</v>
      </c>
      <c r="E13" s="83">
        <v>0.5</v>
      </c>
      <c r="F13" s="84">
        <v>-3.75</v>
      </c>
      <c r="G13" s="84">
        <v>40</v>
      </c>
      <c r="H13" s="85">
        <v>0.4166666666666667</v>
      </c>
      <c r="I13" s="82"/>
    </row>
    <row r="14" spans="1:9" ht="15" customHeight="1">
      <c r="A14" s="96">
        <v>9</v>
      </c>
      <c r="B14" s="90">
        <v>5</v>
      </c>
      <c r="C14" s="24" t="s">
        <v>5</v>
      </c>
      <c r="D14" s="25" t="s">
        <v>21</v>
      </c>
      <c r="E14" s="83">
        <v>2.5</v>
      </c>
      <c r="F14" s="84">
        <v>-35.125</v>
      </c>
      <c r="G14" s="84">
        <v>32</v>
      </c>
      <c r="H14" s="85">
        <v>0.3333333333333333</v>
      </c>
      <c r="I14" s="82"/>
    </row>
    <row r="15" spans="1:9" ht="15">
      <c r="A15" s="79"/>
      <c r="B15" s="92"/>
      <c r="C15" s="92"/>
      <c r="D15" s="92"/>
      <c r="E15" s="79"/>
      <c r="F15" s="97"/>
      <c r="G15" s="79"/>
      <c r="H15" s="78"/>
      <c r="I15" s="94"/>
    </row>
    <row r="16" spans="1:9" ht="15">
      <c r="A16" s="79"/>
      <c r="B16" s="92"/>
      <c r="C16" s="92"/>
      <c r="D16" s="92"/>
      <c r="E16" s="79"/>
      <c r="F16" s="97"/>
      <c r="G16" s="79"/>
      <c r="H16" s="78"/>
      <c r="I16" s="94"/>
    </row>
    <row r="17" spans="1:9" ht="15">
      <c r="A17" s="79"/>
      <c r="B17" s="92"/>
      <c r="C17" s="92"/>
      <c r="D17" s="92"/>
      <c r="E17" s="79"/>
      <c r="F17" s="97"/>
      <c r="G17" s="79"/>
      <c r="H17" s="78"/>
      <c r="I17" s="94"/>
    </row>
    <row r="18" spans="1:9" ht="15">
      <c r="A18" s="79"/>
      <c r="B18" s="92"/>
      <c r="C18" s="92"/>
      <c r="D18" s="79"/>
      <c r="E18" s="97"/>
      <c r="F18" s="79"/>
      <c r="G18" s="78"/>
      <c r="H18" s="94"/>
      <c r="I18" s="7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8"/>
  <sheetViews>
    <sheetView showGridLines="0" workbookViewId="0" topLeftCell="A1">
      <selection activeCell="A1" sqref="A1"/>
    </sheetView>
  </sheetViews>
  <sheetFormatPr defaultColWidth="10.00390625" defaultRowHeight="15"/>
  <cols>
    <col min="1" max="1" width="5.00390625" style="35" customWidth="1"/>
    <col min="2" max="2" width="4.421875" style="37" customWidth="1"/>
    <col min="3" max="3" width="17.421875" style="37" customWidth="1"/>
    <col min="4" max="4" width="18.28125" style="37" customWidth="1"/>
    <col min="5" max="6" width="6.7109375" style="35" customWidth="1"/>
    <col min="7" max="7" width="7.7109375" style="38" customWidth="1"/>
    <col min="8" max="8" width="7.7109375" style="35" customWidth="1"/>
    <col min="9" max="9" width="7.7109375" style="39" customWidth="1"/>
    <col min="10" max="16384" width="10.00390625" style="35" customWidth="1"/>
  </cols>
  <sheetData>
    <row r="1" spans="1:9" s="34" customFormat="1" ht="15">
      <c r="A1" s="95" t="s">
        <v>80</v>
      </c>
      <c r="B1" s="65"/>
      <c r="C1" s="65"/>
      <c r="D1" s="65"/>
      <c r="E1" s="66"/>
      <c r="F1" s="67"/>
      <c r="G1" s="68"/>
      <c r="H1" s="68"/>
      <c r="I1" s="66"/>
    </row>
    <row r="2" spans="1:9" s="34" customFormat="1" ht="15">
      <c r="A2" s="95" t="s">
        <v>99</v>
      </c>
      <c r="B2" s="65"/>
      <c r="C2" s="65"/>
      <c r="D2" s="65"/>
      <c r="E2" s="66"/>
      <c r="F2" s="67"/>
      <c r="G2" s="68"/>
      <c r="H2" s="68"/>
      <c r="I2" s="66"/>
    </row>
    <row r="3" spans="1:8" s="3" customFormat="1" ht="12.75">
      <c r="A3" s="14"/>
      <c r="C3" s="15"/>
      <c r="D3" s="16"/>
      <c r="E3" s="17" t="s">
        <v>25</v>
      </c>
      <c r="F3" s="17">
        <v>11</v>
      </c>
      <c r="H3" s="18" t="s">
        <v>26</v>
      </c>
    </row>
    <row r="4" spans="1:8" s="3" customFormat="1" ht="12.75">
      <c r="A4" s="2"/>
      <c r="B4" s="2"/>
      <c r="C4" s="2"/>
      <c r="D4" s="2"/>
      <c r="E4" s="17" t="s">
        <v>27</v>
      </c>
      <c r="F4" s="17">
        <v>22</v>
      </c>
      <c r="H4" s="19">
        <v>160</v>
      </c>
    </row>
    <row r="5" spans="1:9" s="3" customFormat="1" ht="12.75">
      <c r="A5" s="20" t="s">
        <v>0</v>
      </c>
      <c r="B5" s="20" t="s">
        <v>28</v>
      </c>
      <c r="C5" s="21" t="s">
        <v>23</v>
      </c>
      <c r="D5" s="21"/>
      <c r="E5" s="22" t="s">
        <v>29</v>
      </c>
      <c r="F5" s="22" t="s">
        <v>30</v>
      </c>
      <c r="G5" s="23" t="s">
        <v>31</v>
      </c>
      <c r="H5" s="23" t="s">
        <v>32</v>
      </c>
      <c r="I5" s="22" t="s">
        <v>33</v>
      </c>
    </row>
    <row r="6" spans="1:10" ht="15">
      <c r="A6" s="88">
        <v>1</v>
      </c>
      <c r="B6" s="90">
        <v>11</v>
      </c>
      <c r="C6" s="24" t="s">
        <v>8</v>
      </c>
      <c r="D6" s="25" t="s">
        <v>22</v>
      </c>
      <c r="E6" s="83">
        <v>-0.5</v>
      </c>
      <c r="F6" s="84">
        <v>54.9375</v>
      </c>
      <c r="G6" s="84">
        <v>99</v>
      </c>
      <c r="H6" s="85">
        <v>0.61875</v>
      </c>
      <c r="I6" s="82">
        <v>14</v>
      </c>
      <c r="J6" s="36"/>
    </row>
    <row r="7" spans="1:10" ht="15">
      <c r="A7" s="88">
        <v>2</v>
      </c>
      <c r="B7" s="90">
        <v>3</v>
      </c>
      <c r="C7" s="24" t="s">
        <v>19</v>
      </c>
      <c r="D7" s="25" t="s">
        <v>20</v>
      </c>
      <c r="E7" s="83">
        <v>0.5</v>
      </c>
      <c r="F7" s="84">
        <v>19.375</v>
      </c>
      <c r="G7" s="84">
        <v>93.25</v>
      </c>
      <c r="H7" s="85">
        <v>0.5828125</v>
      </c>
      <c r="I7" s="82">
        <v>6</v>
      </c>
      <c r="J7" s="36"/>
    </row>
    <row r="8" spans="1:10" ht="15">
      <c r="A8" s="88">
        <v>3</v>
      </c>
      <c r="B8" s="90">
        <v>1</v>
      </c>
      <c r="C8" s="10" t="s">
        <v>2</v>
      </c>
      <c r="D8" s="25" t="s">
        <v>1</v>
      </c>
      <c r="E8" s="83">
        <v>-0.75</v>
      </c>
      <c r="F8" s="84">
        <v>6.9375</v>
      </c>
      <c r="G8" s="84">
        <v>87.75</v>
      </c>
      <c r="H8" s="85">
        <v>0.5484375</v>
      </c>
      <c r="I8" s="82">
        <v>2</v>
      </c>
      <c r="J8" s="36"/>
    </row>
    <row r="9" spans="1:10" ht="15">
      <c r="A9" s="88">
        <v>4</v>
      </c>
      <c r="B9" s="90">
        <v>8</v>
      </c>
      <c r="C9" s="24" t="s">
        <v>42</v>
      </c>
      <c r="D9" s="25" t="s">
        <v>18</v>
      </c>
      <c r="E9" s="83">
        <v>1</v>
      </c>
      <c r="F9" s="84">
        <v>-5</v>
      </c>
      <c r="G9" s="84">
        <v>85.75</v>
      </c>
      <c r="H9" s="85">
        <v>0.5359375</v>
      </c>
      <c r="I9" s="82">
        <v>1</v>
      </c>
      <c r="J9" s="36"/>
    </row>
    <row r="10" spans="1:10" ht="15">
      <c r="A10" s="88">
        <v>5</v>
      </c>
      <c r="B10" s="89">
        <v>7</v>
      </c>
      <c r="C10" s="10" t="s">
        <v>4</v>
      </c>
      <c r="D10" s="11" t="s">
        <v>69</v>
      </c>
      <c r="E10" s="83">
        <v>-0.5</v>
      </c>
      <c r="F10" s="84">
        <v>-7</v>
      </c>
      <c r="G10" s="84">
        <v>82.75</v>
      </c>
      <c r="H10" s="85">
        <v>0.5171875</v>
      </c>
      <c r="I10" s="82"/>
      <c r="J10" s="36"/>
    </row>
    <row r="11" spans="1:10" ht="15">
      <c r="A11" s="88">
        <v>6</v>
      </c>
      <c r="B11" s="90">
        <v>5</v>
      </c>
      <c r="C11" s="24" t="s">
        <v>7</v>
      </c>
      <c r="D11" s="25" t="s">
        <v>35</v>
      </c>
      <c r="E11" s="83">
        <v>2.5</v>
      </c>
      <c r="F11" s="84">
        <v>2.75</v>
      </c>
      <c r="G11" s="84">
        <v>80.2</v>
      </c>
      <c r="H11" s="85">
        <v>0.50125</v>
      </c>
      <c r="I11" s="82"/>
      <c r="J11" s="36"/>
    </row>
    <row r="12" spans="1:10" ht="15">
      <c r="A12" s="88">
        <v>7</v>
      </c>
      <c r="B12" s="90">
        <v>10</v>
      </c>
      <c r="C12" s="24" t="s">
        <v>10</v>
      </c>
      <c r="D12" s="25" t="s">
        <v>11</v>
      </c>
      <c r="E12" s="83">
        <v>1.5</v>
      </c>
      <c r="F12" s="84">
        <v>-7.8125</v>
      </c>
      <c r="G12" s="84">
        <v>78.25</v>
      </c>
      <c r="H12" s="85">
        <v>0.4890625</v>
      </c>
      <c r="I12" s="82"/>
      <c r="J12" s="36"/>
    </row>
    <row r="13" spans="1:9" ht="15">
      <c r="A13" s="88">
        <v>8</v>
      </c>
      <c r="B13" s="89">
        <v>9</v>
      </c>
      <c r="C13" s="10" t="s">
        <v>5</v>
      </c>
      <c r="D13" s="11" t="s">
        <v>50</v>
      </c>
      <c r="E13" s="83">
        <v>2.5</v>
      </c>
      <c r="F13" s="84">
        <v>-7.3125</v>
      </c>
      <c r="G13" s="84">
        <v>71.75</v>
      </c>
      <c r="H13" s="85">
        <v>0.4484375</v>
      </c>
      <c r="I13" s="82"/>
    </row>
    <row r="14" spans="1:9" ht="15">
      <c r="A14" s="88">
        <v>9</v>
      </c>
      <c r="B14" s="89">
        <v>6</v>
      </c>
      <c r="C14" s="24" t="s">
        <v>9</v>
      </c>
      <c r="D14" s="11" t="s">
        <v>6</v>
      </c>
      <c r="E14" s="83">
        <v>2</v>
      </c>
      <c r="F14" s="84">
        <v>-27.3125</v>
      </c>
      <c r="G14" s="84">
        <v>67.25</v>
      </c>
      <c r="H14" s="85">
        <v>0.4203125</v>
      </c>
      <c r="I14" s="82"/>
    </row>
    <row r="15" spans="1:9" ht="15">
      <c r="A15" s="88">
        <v>10</v>
      </c>
      <c r="B15" s="90">
        <v>4</v>
      </c>
      <c r="C15" s="28" t="s">
        <v>16</v>
      </c>
      <c r="D15" s="29" t="s">
        <v>3</v>
      </c>
      <c r="E15" s="83">
        <v>2.5</v>
      </c>
      <c r="F15" s="84">
        <v>-25.1875</v>
      </c>
      <c r="G15" s="84">
        <v>66.25</v>
      </c>
      <c r="H15" s="85">
        <v>0.4140625</v>
      </c>
      <c r="I15" s="82"/>
    </row>
    <row r="16" spans="1:9" ht="15">
      <c r="A16" s="88">
        <v>11</v>
      </c>
      <c r="B16" s="90">
        <v>2</v>
      </c>
      <c r="C16" s="28" t="s">
        <v>14</v>
      </c>
      <c r="D16" s="29" t="s">
        <v>21</v>
      </c>
      <c r="E16" s="83">
        <v>1</v>
      </c>
      <c r="F16" s="84">
        <v>-8.375</v>
      </c>
      <c r="G16" s="84">
        <v>66.2</v>
      </c>
      <c r="H16" s="85">
        <v>0.41375</v>
      </c>
      <c r="I16" s="82"/>
    </row>
    <row r="17" spans="1:9" ht="15">
      <c r="A17" s="79"/>
      <c r="B17" s="92"/>
      <c r="C17" s="92"/>
      <c r="D17" s="92"/>
      <c r="E17" s="79"/>
      <c r="F17" s="97"/>
      <c r="G17" s="79"/>
      <c r="H17" s="78"/>
      <c r="I17" s="94"/>
    </row>
    <row r="18" spans="1:9" ht="15">
      <c r="A18" s="79"/>
      <c r="B18" s="92"/>
      <c r="C18" s="92"/>
      <c r="D18" s="79"/>
      <c r="E18" s="97"/>
      <c r="F18" s="79"/>
      <c r="G18" s="78"/>
      <c r="H18" s="94"/>
      <c r="I18" s="7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8"/>
  <sheetViews>
    <sheetView showGridLines="0" workbookViewId="0" topLeftCell="A1">
      <selection activeCell="A1" sqref="A1"/>
    </sheetView>
  </sheetViews>
  <sheetFormatPr defaultColWidth="10.00390625" defaultRowHeight="15"/>
  <cols>
    <col min="1" max="1" width="5.00390625" style="35" customWidth="1"/>
    <col min="2" max="2" width="4.421875" style="37" customWidth="1"/>
    <col min="3" max="3" width="17.421875" style="37" customWidth="1"/>
    <col min="4" max="4" width="18.28125" style="37" customWidth="1"/>
    <col min="5" max="6" width="6.7109375" style="35" customWidth="1"/>
    <col min="7" max="7" width="7.7109375" style="38" customWidth="1"/>
    <col min="8" max="8" width="7.7109375" style="35" customWidth="1"/>
    <col min="9" max="9" width="7.7109375" style="39" customWidth="1"/>
    <col min="10" max="16384" width="10.00390625" style="35" customWidth="1"/>
  </cols>
  <sheetData>
    <row r="1" spans="1:9" s="34" customFormat="1" ht="15">
      <c r="A1" s="95" t="s">
        <v>80</v>
      </c>
      <c r="B1" s="65"/>
      <c r="C1" s="65"/>
      <c r="D1" s="65"/>
      <c r="E1" s="66"/>
      <c r="F1" s="67"/>
      <c r="G1" s="68"/>
      <c r="H1" s="68"/>
      <c r="I1" s="66"/>
    </row>
    <row r="2" spans="1:9" s="34" customFormat="1" ht="15">
      <c r="A2" s="95" t="s">
        <v>100</v>
      </c>
      <c r="B2" s="65"/>
      <c r="C2" s="65"/>
      <c r="D2" s="65"/>
      <c r="E2" s="66"/>
      <c r="F2" s="67"/>
      <c r="G2" s="68"/>
      <c r="H2" s="68"/>
      <c r="I2" s="66"/>
    </row>
    <row r="3" spans="1:8" s="3" customFormat="1" ht="12.75">
      <c r="A3" s="14"/>
      <c r="C3" s="15"/>
      <c r="D3" s="16"/>
      <c r="E3" s="17" t="s">
        <v>25</v>
      </c>
      <c r="F3" s="17">
        <v>8</v>
      </c>
      <c r="H3" s="69" t="s">
        <v>26</v>
      </c>
    </row>
    <row r="4" spans="1:8" s="3" customFormat="1" ht="12.75">
      <c r="A4" s="2"/>
      <c r="B4" s="2"/>
      <c r="C4" s="2"/>
      <c r="D4" s="2"/>
      <c r="E4" s="17" t="s">
        <v>27</v>
      </c>
      <c r="F4" s="17">
        <v>21</v>
      </c>
      <c r="H4" s="71">
        <v>126</v>
      </c>
    </row>
    <row r="5" spans="1:9" s="3" customFormat="1" ht="12.75">
      <c r="A5" s="20" t="s">
        <v>0</v>
      </c>
      <c r="B5" s="20" t="s">
        <v>28</v>
      </c>
      <c r="C5" s="21" t="s">
        <v>23</v>
      </c>
      <c r="D5" s="21"/>
      <c r="E5" s="22" t="s">
        <v>29</v>
      </c>
      <c r="F5" s="22" t="s">
        <v>30</v>
      </c>
      <c r="G5" s="72" t="s">
        <v>31</v>
      </c>
      <c r="H5" s="23" t="s">
        <v>32</v>
      </c>
      <c r="I5" s="22" t="s">
        <v>33</v>
      </c>
    </row>
    <row r="6" spans="1:10" ht="12.75">
      <c r="A6" s="73">
        <v>1</v>
      </c>
      <c r="B6" s="74">
        <v>1</v>
      </c>
      <c r="C6" s="24" t="s">
        <v>42</v>
      </c>
      <c r="D6" s="25" t="s">
        <v>18</v>
      </c>
      <c r="E6" s="75">
        <v>1</v>
      </c>
      <c r="F6" s="76">
        <v>46.125</v>
      </c>
      <c r="G6" s="76">
        <v>83</v>
      </c>
      <c r="H6" s="77">
        <v>0.6587301587301587</v>
      </c>
      <c r="I6" s="78">
        <v>10</v>
      </c>
      <c r="J6" s="36"/>
    </row>
    <row r="7" spans="1:10" ht="12.75">
      <c r="A7" s="73">
        <v>2</v>
      </c>
      <c r="B7" s="74">
        <v>7</v>
      </c>
      <c r="C7" s="24" t="s">
        <v>8</v>
      </c>
      <c r="D7" s="25" t="s">
        <v>22</v>
      </c>
      <c r="E7" s="75">
        <v>-0.5</v>
      </c>
      <c r="F7" s="76">
        <v>7.875</v>
      </c>
      <c r="G7" s="76">
        <v>75</v>
      </c>
      <c r="H7" s="77">
        <v>0.5952380952380952</v>
      </c>
      <c r="I7" s="78">
        <v>3</v>
      </c>
      <c r="J7" s="36"/>
    </row>
    <row r="8" spans="1:10" ht="12.75">
      <c r="A8" s="73">
        <v>3</v>
      </c>
      <c r="B8" s="74">
        <v>2</v>
      </c>
      <c r="C8" s="10" t="s">
        <v>2</v>
      </c>
      <c r="D8" s="25" t="s">
        <v>1</v>
      </c>
      <c r="E8" s="75">
        <v>-0.75</v>
      </c>
      <c r="F8" s="76">
        <v>36.125</v>
      </c>
      <c r="G8" s="76">
        <v>72</v>
      </c>
      <c r="H8" s="77">
        <v>0.5714285714285714</v>
      </c>
      <c r="I8" s="78">
        <v>1</v>
      </c>
      <c r="J8" s="36"/>
    </row>
    <row r="9" spans="1:10" ht="15">
      <c r="A9" s="73">
        <v>4</v>
      </c>
      <c r="B9" s="74">
        <v>5</v>
      </c>
      <c r="C9" s="24" t="s">
        <v>9</v>
      </c>
      <c r="D9" s="11" t="s">
        <v>6</v>
      </c>
      <c r="E9" s="75">
        <v>2</v>
      </c>
      <c r="F9" s="76">
        <v>-1</v>
      </c>
      <c r="G9" s="76">
        <v>64</v>
      </c>
      <c r="H9" s="77">
        <v>0.5079365079365079</v>
      </c>
      <c r="I9" s="82"/>
      <c r="J9" s="36"/>
    </row>
    <row r="10" spans="1:10" ht="15">
      <c r="A10" s="81">
        <v>5</v>
      </c>
      <c r="B10" s="74">
        <v>6</v>
      </c>
      <c r="C10" s="24" t="s">
        <v>10</v>
      </c>
      <c r="D10" s="25" t="s">
        <v>50</v>
      </c>
      <c r="E10" s="75">
        <v>1</v>
      </c>
      <c r="F10" s="76">
        <v>-7.5</v>
      </c>
      <c r="G10" s="76">
        <v>60</v>
      </c>
      <c r="H10" s="77">
        <v>0.47619047619047616</v>
      </c>
      <c r="I10" s="82"/>
      <c r="J10" s="36"/>
    </row>
    <row r="11" spans="1:10" ht="15">
      <c r="A11" s="81">
        <v>6</v>
      </c>
      <c r="B11" s="74">
        <v>8</v>
      </c>
      <c r="C11" s="24" t="s">
        <v>7</v>
      </c>
      <c r="D11" s="25" t="s">
        <v>35</v>
      </c>
      <c r="E11" s="75">
        <v>2.5</v>
      </c>
      <c r="F11" s="76">
        <v>-4.25</v>
      </c>
      <c r="G11" s="76">
        <v>59</v>
      </c>
      <c r="H11" s="77">
        <v>0.46825396825396826</v>
      </c>
      <c r="I11" s="82"/>
      <c r="J11" s="36"/>
    </row>
    <row r="12" spans="1:10" ht="12.75">
      <c r="A12" s="73">
        <v>7</v>
      </c>
      <c r="B12" s="80">
        <v>3</v>
      </c>
      <c r="C12" s="24" t="s">
        <v>14</v>
      </c>
      <c r="D12" s="25" t="s">
        <v>21</v>
      </c>
      <c r="E12" s="75">
        <v>1</v>
      </c>
      <c r="F12" s="76">
        <v>-30.125</v>
      </c>
      <c r="G12" s="76">
        <v>52</v>
      </c>
      <c r="H12" s="77">
        <v>0.4126984126984127</v>
      </c>
      <c r="I12" s="78"/>
      <c r="J12" s="36"/>
    </row>
    <row r="13" spans="1:9" ht="15">
      <c r="A13" s="73">
        <v>8</v>
      </c>
      <c r="B13" s="74">
        <v>4</v>
      </c>
      <c r="C13" s="24" t="s">
        <v>16</v>
      </c>
      <c r="D13" s="25" t="s">
        <v>3</v>
      </c>
      <c r="E13" s="75">
        <v>2.5</v>
      </c>
      <c r="F13" s="76">
        <v>-47.25</v>
      </c>
      <c r="G13" s="76">
        <v>39</v>
      </c>
      <c r="H13" s="77">
        <v>0.30952380952380953</v>
      </c>
      <c r="I13" s="82"/>
    </row>
    <row r="14" spans="1:9" ht="15">
      <c r="A14" s="79"/>
      <c r="B14" s="92"/>
      <c r="C14" s="92"/>
      <c r="D14" s="92"/>
      <c r="E14" s="79"/>
      <c r="F14" s="79"/>
      <c r="G14" s="93"/>
      <c r="H14" s="94"/>
      <c r="I14" s="82"/>
    </row>
    <row r="15" spans="1:9" ht="15">
      <c r="A15" s="79"/>
      <c r="B15" s="92"/>
      <c r="C15" s="92"/>
      <c r="D15" s="92"/>
      <c r="E15" s="79"/>
      <c r="F15" s="97"/>
      <c r="G15" s="79"/>
      <c r="H15" s="93"/>
      <c r="I15" s="94"/>
    </row>
    <row r="16" spans="1:9" ht="15">
      <c r="A16" s="79"/>
      <c r="B16" s="92"/>
      <c r="C16" s="92"/>
      <c r="D16" s="92"/>
      <c r="E16" s="79"/>
      <c r="F16" s="97"/>
      <c r="G16" s="79"/>
      <c r="H16" s="93"/>
      <c r="I16" s="94"/>
    </row>
    <row r="17" spans="1:9" ht="15">
      <c r="A17" s="79"/>
      <c r="B17" s="92"/>
      <c r="C17" s="92"/>
      <c r="D17" s="92"/>
      <c r="E17" s="79"/>
      <c r="F17" s="97"/>
      <c r="G17" s="79"/>
      <c r="H17" s="93"/>
      <c r="I17" s="94"/>
    </row>
    <row r="18" spans="1:9" ht="15">
      <c r="A18" s="79"/>
      <c r="B18" s="92"/>
      <c r="C18" s="92"/>
      <c r="D18" s="79"/>
      <c r="E18" s="97"/>
      <c r="F18" s="79"/>
      <c r="G18" s="78"/>
      <c r="H18" s="94"/>
      <c r="I18" s="7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8"/>
  <sheetViews>
    <sheetView showGridLines="0" workbookViewId="0" topLeftCell="A1">
      <selection activeCell="A1" sqref="A1"/>
    </sheetView>
  </sheetViews>
  <sheetFormatPr defaultColWidth="10.00390625" defaultRowHeight="15"/>
  <cols>
    <col min="1" max="1" width="5.00390625" style="35" customWidth="1"/>
    <col min="2" max="2" width="4.421875" style="37" customWidth="1"/>
    <col min="3" max="3" width="17.421875" style="37" customWidth="1"/>
    <col min="4" max="4" width="18.28125" style="37" customWidth="1"/>
    <col min="5" max="6" width="6.7109375" style="35" customWidth="1"/>
    <col min="7" max="7" width="7.7109375" style="38" customWidth="1"/>
    <col min="8" max="8" width="7.7109375" style="35" customWidth="1"/>
    <col min="9" max="9" width="7.7109375" style="39" customWidth="1"/>
    <col min="10" max="16384" width="10.00390625" style="35" customWidth="1"/>
  </cols>
  <sheetData>
    <row r="1" spans="1:9" s="34" customFormat="1" ht="15">
      <c r="A1" s="95" t="s">
        <v>80</v>
      </c>
      <c r="B1" s="65"/>
      <c r="C1" s="65"/>
      <c r="D1" s="65"/>
      <c r="E1" s="66"/>
      <c r="F1" s="67"/>
      <c r="G1" s="68"/>
      <c r="H1" s="68"/>
      <c r="I1" s="66"/>
    </row>
    <row r="2" spans="1:9" s="34" customFormat="1" ht="15">
      <c r="A2" s="95" t="s">
        <v>101</v>
      </c>
      <c r="B2" s="65"/>
      <c r="C2" s="65"/>
      <c r="D2" s="65"/>
      <c r="E2" s="66"/>
      <c r="F2" s="67"/>
      <c r="G2" s="68"/>
      <c r="H2" s="68"/>
      <c r="I2" s="66"/>
    </row>
    <row r="3" spans="1:8" s="3" customFormat="1" ht="12.75">
      <c r="A3" s="14"/>
      <c r="C3" s="15"/>
      <c r="D3" s="16"/>
      <c r="E3" s="17" t="s">
        <v>25</v>
      </c>
      <c r="F3" s="17">
        <v>8</v>
      </c>
      <c r="H3" s="69" t="s">
        <v>26</v>
      </c>
    </row>
    <row r="4" spans="1:8" s="3" customFormat="1" ht="12.75">
      <c r="A4" s="2"/>
      <c r="B4" s="2"/>
      <c r="C4" s="2"/>
      <c r="D4" s="2"/>
      <c r="E4" s="17" t="s">
        <v>27</v>
      </c>
      <c r="F4" s="17">
        <v>21</v>
      </c>
      <c r="H4" s="71">
        <v>126</v>
      </c>
    </row>
    <row r="5" spans="1:9" s="3" customFormat="1" ht="12.75">
      <c r="A5" s="20" t="s">
        <v>0</v>
      </c>
      <c r="B5" s="20" t="s">
        <v>28</v>
      </c>
      <c r="C5" s="21" t="s">
        <v>23</v>
      </c>
      <c r="D5" s="21"/>
      <c r="E5" s="22" t="s">
        <v>29</v>
      </c>
      <c r="F5" s="22" t="s">
        <v>30</v>
      </c>
      <c r="G5" s="72" t="s">
        <v>31</v>
      </c>
      <c r="H5" s="23" t="s">
        <v>32</v>
      </c>
      <c r="I5" s="22" t="s">
        <v>33</v>
      </c>
    </row>
    <row r="6" spans="1:10" ht="12.75">
      <c r="A6" s="73">
        <v>1</v>
      </c>
      <c r="B6" s="74">
        <v>2</v>
      </c>
      <c r="C6" s="10" t="s">
        <v>2</v>
      </c>
      <c r="D6" s="25" t="s">
        <v>1</v>
      </c>
      <c r="E6" s="75">
        <v>-0.75</v>
      </c>
      <c r="F6" s="76">
        <v>3.25</v>
      </c>
      <c r="G6" s="76">
        <v>79</v>
      </c>
      <c r="H6" s="77">
        <v>0.626984126984127</v>
      </c>
      <c r="I6" s="78">
        <v>8</v>
      </c>
      <c r="J6" s="36"/>
    </row>
    <row r="7" spans="1:10" ht="12.75">
      <c r="A7" s="73">
        <v>2</v>
      </c>
      <c r="B7" s="74">
        <v>7</v>
      </c>
      <c r="C7" s="24" t="s">
        <v>10</v>
      </c>
      <c r="D7" s="25" t="s">
        <v>21</v>
      </c>
      <c r="E7" s="75">
        <v>1</v>
      </c>
      <c r="F7" s="76">
        <v>29.625</v>
      </c>
      <c r="G7" s="76">
        <v>73</v>
      </c>
      <c r="H7" s="77">
        <v>0.5793650793650794</v>
      </c>
      <c r="I7" s="78">
        <v>3</v>
      </c>
      <c r="J7" s="36"/>
    </row>
    <row r="8" spans="1:10" ht="12.75">
      <c r="A8" s="73">
        <v>3</v>
      </c>
      <c r="B8" s="74">
        <v>8</v>
      </c>
      <c r="C8" s="24" t="s">
        <v>11</v>
      </c>
      <c r="D8" s="25" t="s">
        <v>50</v>
      </c>
      <c r="E8" s="75">
        <v>2.5</v>
      </c>
      <c r="F8" s="76">
        <v>26</v>
      </c>
      <c r="G8" s="76">
        <v>69</v>
      </c>
      <c r="H8" s="77">
        <v>0.5476190476190477</v>
      </c>
      <c r="I8" s="78">
        <v>1</v>
      </c>
      <c r="J8" s="36"/>
    </row>
    <row r="9" spans="1:10" ht="15">
      <c r="A9" s="73">
        <v>4</v>
      </c>
      <c r="B9" s="74">
        <v>6</v>
      </c>
      <c r="C9" s="24" t="s">
        <v>70</v>
      </c>
      <c r="D9" s="25" t="s">
        <v>17</v>
      </c>
      <c r="E9" s="75">
        <v>3</v>
      </c>
      <c r="F9" s="76">
        <v>3.625</v>
      </c>
      <c r="G9" s="76">
        <v>67</v>
      </c>
      <c r="H9" s="77">
        <v>0.5317460317460317</v>
      </c>
      <c r="I9" s="82"/>
      <c r="J9" s="36"/>
    </row>
    <row r="10" spans="1:10" ht="15">
      <c r="A10" s="81">
        <v>5</v>
      </c>
      <c r="B10" s="74">
        <v>5</v>
      </c>
      <c r="C10" s="24" t="s">
        <v>9</v>
      </c>
      <c r="D10" s="11" t="s">
        <v>6</v>
      </c>
      <c r="E10" s="75">
        <v>2</v>
      </c>
      <c r="F10" s="76">
        <v>-7.375</v>
      </c>
      <c r="G10" s="76">
        <v>63</v>
      </c>
      <c r="H10" s="77">
        <v>0.5</v>
      </c>
      <c r="I10" s="82"/>
      <c r="J10" s="36"/>
    </row>
    <row r="11" spans="1:10" ht="15">
      <c r="A11" s="81">
        <v>6</v>
      </c>
      <c r="B11" s="80">
        <v>3</v>
      </c>
      <c r="C11" s="24" t="s">
        <v>19</v>
      </c>
      <c r="D11" s="25" t="s">
        <v>20</v>
      </c>
      <c r="E11" s="75">
        <v>0.5</v>
      </c>
      <c r="F11" s="76">
        <v>2.25</v>
      </c>
      <c r="G11" s="76">
        <v>61</v>
      </c>
      <c r="H11" s="77">
        <v>0.48412698412698413</v>
      </c>
      <c r="I11" s="82"/>
      <c r="J11" s="36"/>
    </row>
    <row r="12" spans="1:10" ht="12.75">
      <c r="A12" s="73">
        <v>7</v>
      </c>
      <c r="B12" s="74">
        <v>4</v>
      </c>
      <c r="C12" s="24" t="s">
        <v>16</v>
      </c>
      <c r="D12" s="25" t="s">
        <v>3</v>
      </c>
      <c r="E12" s="75">
        <v>2.5</v>
      </c>
      <c r="F12" s="76">
        <v>-26</v>
      </c>
      <c r="G12" s="76">
        <v>49</v>
      </c>
      <c r="H12" s="77">
        <v>0.3888888888888889</v>
      </c>
      <c r="I12" s="78"/>
      <c r="J12" s="36"/>
    </row>
    <row r="13" spans="1:9" ht="15">
      <c r="A13" s="73">
        <v>8</v>
      </c>
      <c r="B13" s="74">
        <v>1</v>
      </c>
      <c r="C13" s="24" t="s">
        <v>7</v>
      </c>
      <c r="D13" s="25" t="s">
        <v>35</v>
      </c>
      <c r="E13" s="75">
        <v>2.5</v>
      </c>
      <c r="F13" s="76">
        <v>-31.375</v>
      </c>
      <c r="G13" s="76">
        <v>43</v>
      </c>
      <c r="H13" s="77">
        <v>0.3412698412698413</v>
      </c>
      <c r="I13" s="82"/>
    </row>
    <row r="14" spans="1:9" ht="15">
      <c r="A14" s="79"/>
      <c r="B14" s="92"/>
      <c r="C14" s="92"/>
      <c r="D14" s="92"/>
      <c r="E14" s="79"/>
      <c r="F14" s="79"/>
      <c r="G14" s="93"/>
      <c r="H14" s="94"/>
      <c r="I14" s="82"/>
    </row>
    <row r="15" spans="1:9" ht="15">
      <c r="A15" s="79"/>
      <c r="B15" s="92"/>
      <c r="C15" s="92"/>
      <c r="D15" s="92"/>
      <c r="E15" s="79"/>
      <c r="F15" s="97"/>
      <c r="G15" s="79"/>
      <c r="H15" s="93"/>
      <c r="I15" s="94"/>
    </row>
    <row r="16" spans="1:9" ht="15">
      <c r="A16" s="79"/>
      <c r="B16" s="92"/>
      <c r="C16" s="92"/>
      <c r="D16" s="92"/>
      <c r="E16" s="79"/>
      <c r="F16" s="97"/>
      <c r="G16" s="79"/>
      <c r="H16" s="93"/>
      <c r="I16" s="94"/>
    </row>
    <row r="17" spans="1:9" ht="15">
      <c r="A17" s="79"/>
      <c r="B17" s="92"/>
      <c r="C17" s="92"/>
      <c r="D17" s="92"/>
      <c r="E17" s="79"/>
      <c r="F17" s="97"/>
      <c r="G17" s="79"/>
      <c r="H17" s="93"/>
      <c r="I17" s="94"/>
    </row>
    <row r="18" spans="1:9" ht="15">
      <c r="A18" s="79"/>
      <c r="B18" s="92"/>
      <c r="C18" s="92"/>
      <c r="D18" s="79"/>
      <c r="E18" s="97"/>
      <c r="F18" s="79"/>
      <c r="G18" s="78"/>
      <c r="H18" s="94"/>
      <c r="I18" s="7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2" max="3" width="13.8515625" style="0" customWidth="1"/>
    <col min="4" max="4" width="5.57421875" style="0" customWidth="1"/>
    <col min="5" max="20" width="7.00390625" style="0" customWidth="1"/>
    <col min="21" max="21" width="8.140625" style="0" hidden="1" customWidth="1"/>
    <col min="22" max="22" width="7.57421875" style="0" hidden="1" customWidth="1"/>
    <col min="23" max="23" width="9.140625" style="0" hidden="1" customWidth="1"/>
    <col min="24" max="24" width="7.140625" style="0" customWidth="1"/>
  </cols>
  <sheetData>
    <row r="1" spans="1:22" ht="15">
      <c r="A1" s="6" t="s">
        <v>83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7" t="s">
        <v>12</v>
      </c>
      <c r="B2" s="1"/>
      <c r="C2" s="1"/>
      <c r="D2" s="1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15">
      <c r="A3" s="2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4" ht="15" customHeight="1">
      <c r="A4" s="42" t="s">
        <v>0</v>
      </c>
      <c r="B4" s="114" t="s">
        <v>23</v>
      </c>
      <c r="C4" s="114"/>
      <c r="D4" s="22" t="s">
        <v>29</v>
      </c>
      <c r="E4" s="5">
        <v>42402</v>
      </c>
      <c r="F4" s="5">
        <v>42408</v>
      </c>
      <c r="G4" s="5">
        <v>42415</v>
      </c>
      <c r="H4" s="5">
        <v>42464</v>
      </c>
      <c r="I4" s="5">
        <v>42520</v>
      </c>
      <c r="J4" s="5">
        <v>42555</v>
      </c>
      <c r="K4" s="5">
        <v>42576</v>
      </c>
      <c r="L4" s="5">
        <v>42604</v>
      </c>
      <c r="M4" s="5">
        <v>42611</v>
      </c>
      <c r="N4" s="5">
        <v>42618</v>
      </c>
      <c r="O4" s="5">
        <v>42625</v>
      </c>
      <c r="P4" s="5">
        <v>42632</v>
      </c>
      <c r="Q4" s="5">
        <v>42646</v>
      </c>
      <c r="R4" s="5">
        <v>42653</v>
      </c>
      <c r="S4" s="5">
        <v>42660</v>
      </c>
      <c r="T4" s="5">
        <v>42667</v>
      </c>
      <c r="U4" s="5"/>
      <c r="V4" s="5"/>
      <c r="W4" s="12">
        <v>9</v>
      </c>
      <c r="X4" s="12" t="s">
        <v>24</v>
      </c>
    </row>
    <row r="5" spans="1:24" ht="15">
      <c r="A5" s="4">
        <v>1</v>
      </c>
      <c r="B5" s="24" t="s">
        <v>8</v>
      </c>
      <c r="C5" s="25" t="s">
        <v>22</v>
      </c>
      <c r="D5" s="112">
        <f>(SUMIF(Игроки!$B:$B,B5,Игроки!$C:$C)+SUMIF(Игроки!$B:$B,C5,Игроки!$C:$C))/2</f>
        <v>-0.5</v>
      </c>
      <c r="E5" s="106">
        <v>-0.4143</v>
      </c>
      <c r="F5" s="106">
        <v>0.6528</v>
      </c>
      <c r="G5" s="106">
        <v>0.5264</v>
      </c>
      <c r="H5" s="106">
        <v>-0.4</v>
      </c>
      <c r="I5" s="106">
        <v>0.5139</v>
      </c>
      <c r="J5" s="106"/>
      <c r="K5" s="106">
        <v>0.6389</v>
      </c>
      <c r="L5" s="106">
        <v>-0.3611</v>
      </c>
      <c r="M5" s="106">
        <v>0.6188</v>
      </c>
      <c r="N5" s="106">
        <v>-0.4273</v>
      </c>
      <c r="O5" s="109">
        <v>0.5139</v>
      </c>
      <c r="P5" s="106">
        <v>0.5694</v>
      </c>
      <c r="Q5" s="106">
        <v>-0.4688</v>
      </c>
      <c r="R5" s="106">
        <v>0.6188</v>
      </c>
      <c r="S5" s="106">
        <v>0.5952</v>
      </c>
      <c r="T5" s="106"/>
      <c r="U5" s="86">
        <f aca="true" t="shared" si="0" ref="U5:U37">SUMIF(E5:T5,"&gt;0")</f>
        <v>5.248100000000001</v>
      </c>
      <c r="V5" s="91">
        <f aca="true" t="shared" si="1" ref="V5:V37">COUNTIF(E5:T5,"&gt;0")</f>
        <v>9</v>
      </c>
      <c r="W5" t="b">
        <f aca="true" t="shared" si="2" ref="W5:W37">V5&gt;=$W$4</f>
        <v>1</v>
      </c>
      <c r="X5" s="86">
        <f aca="true" t="shared" si="3" ref="X5:X37">U5/V5</f>
        <v>0.5831222222222223</v>
      </c>
    </row>
    <row r="6" spans="1:24" ht="15">
      <c r="A6" s="4">
        <v>2</v>
      </c>
      <c r="B6" s="10" t="s">
        <v>2</v>
      </c>
      <c r="C6" s="25" t="s">
        <v>1</v>
      </c>
      <c r="D6" s="112">
        <f>(SUMIF(Игроки!$B:$B,B6,Игроки!$C:$C)+SUMIF(Игроки!$B:$B,C6,Игроки!$C:$C))/2</f>
        <v>-0.75</v>
      </c>
      <c r="E6" s="106"/>
      <c r="F6" s="106">
        <v>-0.4792</v>
      </c>
      <c r="G6" s="106">
        <v>0.5373</v>
      </c>
      <c r="H6" s="106">
        <v>0.5167</v>
      </c>
      <c r="I6" s="106">
        <v>-0.4375</v>
      </c>
      <c r="J6" s="106"/>
      <c r="K6" s="106"/>
      <c r="L6" s="106"/>
      <c r="M6" s="106">
        <v>0.55</v>
      </c>
      <c r="N6" s="106">
        <v>-0.4227</v>
      </c>
      <c r="O6" s="106">
        <v>0.6389</v>
      </c>
      <c r="P6" s="106">
        <v>0.6069</v>
      </c>
      <c r="Q6" s="106">
        <v>0.5208</v>
      </c>
      <c r="R6" s="106">
        <v>0.5484</v>
      </c>
      <c r="S6" s="106">
        <v>0.5714</v>
      </c>
      <c r="T6" s="106">
        <v>0.627</v>
      </c>
      <c r="U6" s="86">
        <f t="shared" si="0"/>
        <v>5.1174</v>
      </c>
      <c r="V6" s="91">
        <f t="shared" si="1"/>
        <v>9</v>
      </c>
      <c r="W6" t="b">
        <f t="shared" si="2"/>
        <v>1</v>
      </c>
      <c r="X6" s="86">
        <f t="shared" si="3"/>
        <v>0.5686</v>
      </c>
    </row>
    <row r="7" spans="1:24" ht="15">
      <c r="A7" s="4">
        <v>3</v>
      </c>
      <c r="B7" s="24" t="s">
        <v>42</v>
      </c>
      <c r="C7" s="25" t="s">
        <v>18</v>
      </c>
      <c r="D7" s="112">
        <f>(SUMIF(Игроки!$B:$B,B7,Игроки!$C:$C)+SUMIF(Игроки!$B:$B,C7,Игроки!$C:$C))/2</f>
        <v>1</v>
      </c>
      <c r="E7" s="106">
        <v>0.6429</v>
      </c>
      <c r="F7" s="106">
        <v>0.5417</v>
      </c>
      <c r="G7" s="106">
        <v>-0.4736</v>
      </c>
      <c r="H7" s="106">
        <v>-0.4917</v>
      </c>
      <c r="I7" s="106">
        <v>0.5868</v>
      </c>
      <c r="J7" s="106">
        <v>-0.4688</v>
      </c>
      <c r="K7" s="106"/>
      <c r="L7" s="106">
        <v>0.5</v>
      </c>
      <c r="M7" s="106">
        <v>-0.4563</v>
      </c>
      <c r="N7" s="106"/>
      <c r="O7" s="106">
        <v>0.5278</v>
      </c>
      <c r="P7" s="109">
        <v>0.5</v>
      </c>
      <c r="Q7" s="106">
        <v>0.5625</v>
      </c>
      <c r="R7" s="106">
        <v>0.5359</v>
      </c>
      <c r="S7" s="106">
        <v>0.6587</v>
      </c>
      <c r="T7" s="106"/>
      <c r="U7" s="86">
        <f t="shared" si="0"/>
        <v>5.056299999999999</v>
      </c>
      <c r="V7" s="91">
        <f t="shared" si="1"/>
        <v>9</v>
      </c>
      <c r="W7" t="b">
        <f t="shared" si="2"/>
        <v>1</v>
      </c>
      <c r="X7" s="86">
        <f t="shared" si="3"/>
        <v>0.561811111111111</v>
      </c>
    </row>
    <row r="8" spans="1:24" ht="15">
      <c r="A8" s="4">
        <v>4</v>
      </c>
      <c r="B8" s="24" t="s">
        <v>19</v>
      </c>
      <c r="C8" s="25" t="s">
        <v>20</v>
      </c>
      <c r="D8" s="112">
        <f>(SUMIF(Игроки!$B:$B,B8,Игроки!$C:$C)+SUMIF(Игроки!$B:$B,C8,Игроки!$C:$C))/2</f>
        <v>0.5</v>
      </c>
      <c r="E8" s="106">
        <v>0.4984</v>
      </c>
      <c r="F8" s="106">
        <v>0.5417</v>
      </c>
      <c r="G8" s="106">
        <v>0.4645</v>
      </c>
      <c r="H8" s="106">
        <v>0.6167</v>
      </c>
      <c r="I8" s="106">
        <v>0.4826</v>
      </c>
      <c r="J8" s="106"/>
      <c r="K8" s="106"/>
      <c r="L8" s="106"/>
      <c r="M8" s="106">
        <v>-0.4375</v>
      </c>
      <c r="N8" s="106">
        <v>0.6182</v>
      </c>
      <c r="O8" s="106">
        <v>0.5139</v>
      </c>
      <c r="P8" s="106"/>
      <c r="Q8" s="106">
        <v>-0.4167</v>
      </c>
      <c r="R8" s="106">
        <v>0.5828</v>
      </c>
      <c r="S8" s="106"/>
      <c r="T8" s="106">
        <v>0.4841</v>
      </c>
      <c r="U8" s="86">
        <f t="shared" si="0"/>
        <v>4.802899999999999</v>
      </c>
      <c r="V8" s="91">
        <f t="shared" si="1"/>
        <v>9</v>
      </c>
      <c r="W8" t="b">
        <f t="shared" si="2"/>
        <v>1</v>
      </c>
      <c r="X8" s="86">
        <f t="shared" si="3"/>
        <v>0.5336555555555554</v>
      </c>
    </row>
    <row r="9" spans="1:24" ht="15">
      <c r="A9" s="4">
        <v>5</v>
      </c>
      <c r="B9" s="40" t="s">
        <v>70</v>
      </c>
      <c r="C9" s="41" t="s">
        <v>17</v>
      </c>
      <c r="D9" s="43">
        <f>(SUMIF(Игроки!$B:$B,B9,Игроки!$C:$C)+SUMIF(Игроки!$B:$B,C9,Игроки!$C:$C))/2</f>
        <v>3</v>
      </c>
      <c r="E9" s="106">
        <v>0.5212</v>
      </c>
      <c r="F9" s="106">
        <v>0.4583</v>
      </c>
      <c r="G9" s="106">
        <v>-0.4573</v>
      </c>
      <c r="H9" s="106"/>
      <c r="I9" s="106">
        <v>0.5087</v>
      </c>
      <c r="J9" s="106">
        <v>0.5313</v>
      </c>
      <c r="K9" s="106"/>
      <c r="L9" s="106"/>
      <c r="M9" s="106">
        <v>0.5813</v>
      </c>
      <c r="N9" s="106">
        <v>0.4727</v>
      </c>
      <c r="O9" s="106">
        <v>0.4722</v>
      </c>
      <c r="P9" s="106">
        <v>0.5417</v>
      </c>
      <c r="Q9" s="106"/>
      <c r="R9" s="106"/>
      <c r="S9" s="106"/>
      <c r="T9" s="106">
        <v>0.5317</v>
      </c>
      <c r="U9" s="86">
        <f t="shared" si="0"/>
        <v>4.6190999999999995</v>
      </c>
      <c r="V9" s="91">
        <f t="shared" si="1"/>
        <v>9</v>
      </c>
      <c r="W9" t="b">
        <f t="shared" si="2"/>
        <v>1</v>
      </c>
      <c r="X9" s="86">
        <f t="shared" si="3"/>
        <v>0.5132333333333333</v>
      </c>
    </row>
    <row r="10" spans="1:24" ht="15">
      <c r="A10" s="4">
        <v>6</v>
      </c>
      <c r="B10" s="24" t="s">
        <v>14</v>
      </c>
      <c r="C10" s="25" t="s">
        <v>21</v>
      </c>
      <c r="D10" s="112">
        <f>(SUMIF(Игроки!$B:$B,B10,Игроки!$C:$C)+SUMIF(Игроки!$B:$B,C10,Игроки!$C:$C))/2</f>
        <v>1</v>
      </c>
      <c r="E10" s="106"/>
      <c r="F10" s="106">
        <v>-0.4306</v>
      </c>
      <c r="G10" s="106">
        <v>0.5464</v>
      </c>
      <c r="H10" s="106">
        <v>0.4667</v>
      </c>
      <c r="I10" s="106"/>
      <c r="J10" s="106">
        <v>0.4792</v>
      </c>
      <c r="K10" s="106">
        <v>0.4861</v>
      </c>
      <c r="L10" s="106">
        <v>0.5278</v>
      </c>
      <c r="M10" s="106">
        <v>0.5938</v>
      </c>
      <c r="N10" s="109">
        <v>0.4364</v>
      </c>
      <c r="O10" s="106">
        <v>0.5556</v>
      </c>
      <c r="P10" s="106">
        <v>0.5069</v>
      </c>
      <c r="Q10" s="106"/>
      <c r="R10" s="106">
        <v>-0.4138</v>
      </c>
      <c r="S10" s="106">
        <v>-0.4127</v>
      </c>
      <c r="T10" s="106"/>
      <c r="U10" s="86">
        <f t="shared" si="0"/>
        <v>4.5988999999999995</v>
      </c>
      <c r="V10" s="91">
        <f t="shared" si="1"/>
        <v>9</v>
      </c>
      <c r="W10" t="b">
        <f t="shared" si="2"/>
        <v>1</v>
      </c>
      <c r="X10" s="86">
        <f t="shared" si="3"/>
        <v>0.5109888888888888</v>
      </c>
    </row>
    <row r="11" spans="1:24" ht="15">
      <c r="A11" s="4">
        <v>7</v>
      </c>
      <c r="B11" s="24" t="s">
        <v>7</v>
      </c>
      <c r="C11" s="25" t="s">
        <v>35</v>
      </c>
      <c r="D11" s="43">
        <f>(SUMIF(Игроки!$B:$B,B11,Игроки!$C:$C)+SUMIF(Игроки!$B:$B,C11,Игроки!$C:$C))/2</f>
        <v>2.5</v>
      </c>
      <c r="E11" s="106">
        <v>0.4656</v>
      </c>
      <c r="F11" s="106"/>
      <c r="G11" s="106"/>
      <c r="H11" s="106">
        <v>0.5917</v>
      </c>
      <c r="I11" s="106"/>
      <c r="J11" s="106"/>
      <c r="K11" s="106"/>
      <c r="L11" s="106">
        <v>0.5</v>
      </c>
      <c r="M11" s="106">
        <v>0.4938</v>
      </c>
      <c r="N11" s="106">
        <v>0.5636</v>
      </c>
      <c r="O11" s="106">
        <v>-0.2847</v>
      </c>
      <c r="P11" s="109">
        <v>0.3958</v>
      </c>
      <c r="Q11" s="106">
        <v>0.6042</v>
      </c>
      <c r="R11" s="106">
        <v>0.5013</v>
      </c>
      <c r="S11" s="106">
        <v>0.4683</v>
      </c>
      <c r="T11" s="106">
        <v>-0.34</v>
      </c>
      <c r="U11" s="86">
        <f t="shared" si="0"/>
        <v>4.5843</v>
      </c>
      <c r="V11" s="91">
        <f t="shared" si="1"/>
        <v>9</v>
      </c>
      <c r="W11" t="b">
        <f t="shared" si="2"/>
        <v>1</v>
      </c>
      <c r="X11" s="86">
        <f t="shared" si="3"/>
        <v>0.5093666666666666</v>
      </c>
    </row>
    <row r="12" spans="1:24" ht="15">
      <c r="A12" s="4">
        <v>8</v>
      </c>
      <c r="B12" s="24" t="s">
        <v>16</v>
      </c>
      <c r="C12" s="25" t="s">
        <v>3</v>
      </c>
      <c r="D12" s="43">
        <f>(SUMIF(Игроки!$B:$B,B12,Игроки!$C:$C)+SUMIF(Игроки!$B:$B,C12,Игроки!$C:$C))/2</f>
        <v>2.5</v>
      </c>
      <c r="E12" s="106">
        <v>0.463</v>
      </c>
      <c r="F12" s="106">
        <v>0.5347</v>
      </c>
      <c r="G12" s="106">
        <v>0.4773</v>
      </c>
      <c r="H12" s="106">
        <v>-0.4083</v>
      </c>
      <c r="I12" s="106">
        <v>-0.3507</v>
      </c>
      <c r="J12" s="106">
        <v>-0.3854</v>
      </c>
      <c r="K12" s="106">
        <v>0.4722</v>
      </c>
      <c r="L12" s="106">
        <v>0.5278</v>
      </c>
      <c r="M12" s="106">
        <v>0.5625</v>
      </c>
      <c r="N12" s="106">
        <v>0.5545</v>
      </c>
      <c r="O12" s="109">
        <v>0.4306</v>
      </c>
      <c r="P12" s="106">
        <v>-0.4097</v>
      </c>
      <c r="Q12" s="106">
        <v>0.4375</v>
      </c>
      <c r="R12" s="106">
        <v>-0.4141</v>
      </c>
      <c r="S12" s="106">
        <v>-0.3095</v>
      </c>
      <c r="T12" s="106">
        <v>-0.3889</v>
      </c>
      <c r="U12" s="86">
        <f t="shared" si="0"/>
        <v>4.4601</v>
      </c>
      <c r="V12" s="91">
        <f t="shared" si="1"/>
        <v>9</v>
      </c>
      <c r="W12" t="b">
        <f t="shared" si="2"/>
        <v>1</v>
      </c>
      <c r="X12" s="86">
        <f t="shared" si="3"/>
        <v>0.49556666666666666</v>
      </c>
    </row>
    <row r="13" spans="1:24" ht="15">
      <c r="A13" s="4">
        <v>9</v>
      </c>
      <c r="B13" s="24" t="s">
        <v>9</v>
      </c>
      <c r="C13" s="11" t="s">
        <v>6</v>
      </c>
      <c r="D13" s="43">
        <f>(SUMIF(Игроки!$B:$B,B13,Игроки!$C:$C)+SUMIF(Игроки!$B:$B,C13,Игроки!$C:$C))/2</f>
        <v>2</v>
      </c>
      <c r="E13" s="106"/>
      <c r="F13" s="106">
        <v>-0.4028</v>
      </c>
      <c r="G13" s="106">
        <v>-0.4045</v>
      </c>
      <c r="H13" s="106">
        <v>0.5083</v>
      </c>
      <c r="I13" s="106">
        <v>0.4965</v>
      </c>
      <c r="J13" s="106">
        <v>-0.375</v>
      </c>
      <c r="K13" s="106">
        <v>0.5278</v>
      </c>
      <c r="L13" s="106">
        <v>0.4444</v>
      </c>
      <c r="M13" s="106">
        <v>-0.4</v>
      </c>
      <c r="N13" s="106">
        <v>0.4591</v>
      </c>
      <c r="O13" s="106">
        <v>0.5556</v>
      </c>
      <c r="P13" s="106">
        <v>-0.375</v>
      </c>
      <c r="Q13" s="106"/>
      <c r="R13" s="106">
        <v>0.4203</v>
      </c>
      <c r="S13" s="106">
        <v>0.5079</v>
      </c>
      <c r="T13" s="106">
        <v>0.5</v>
      </c>
      <c r="U13" s="86">
        <f t="shared" si="0"/>
        <v>4.4199</v>
      </c>
      <c r="V13" s="91">
        <f t="shared" si="1"/>
        <v>9</v>
      </c>
      <c r="W13" t="b">
        <f t="shared" si="2"/>
        <v>1</v>
      </c>
      <c r="X13" s="86">
        <f t="shared" si="3"/>
        <v>0.49110000000000004</v>
      </c>
    </row>
    <row r="14" spans="1:24" ht="15">
      <c r="A14" s="4">
        <v>10</v>
      </c>
      <c r="B14" s="108" t="s">
        <v>17</v>
      </c>
      <c r="C14" s="100" t="s">
        <v>91</v>
      </c>
      <c r="D14" s="43">
        <f>(SUMIF(Игроки!$B:$B,B14,Игроки!$C:$C)+SUMIF(Игроки!$B:$B,C14,Игроки!$C:$C))/2</f>
        <v>3</v>
      </c>
      <c r="E14" s="106"/>
      <c r="F14" s="106"/>
      <c r="G14" s="106"/>
      <c r="H14" s="106"/>
      <c r="I14" s="106"/>
      <c r="J14" s="106"/>
      <c r="K14" s="106"/>
      <c r="L14" s="106">
        <v>0.6389</v>
      </c>
      <c r="M14" s="106"/>
      <c r="N14" s="106"/>
      <c r="O14" s="106"/>
      <c r="P14" s="106"/>
      <c r="Q14" s="106"/>
      <c r="R14" s="106"/>
      <c r="S14" s="106"/>
      <c r="T14" s="106"/>
      <c r="U14" s="86">
        <f t="shared" si="0"/>
        <v>0.6389</v>
      </c>
      <c r="V14" s="91">
        <f t="shared" si="1"/>
        <v>1</v>
      </c>
      <c r="W14" t="b">
        <f t="shared" si="2"/>
        <v>0</v>
      </c>
      <c r="X14" s="86">
        <f t="shared" si="3"/>
        <v>0.6389</v>
      </c>
    </row>
    <row r="15" spans="1:24" ht="15">
      <c r="A15" s="4">
        <v>11</v>
      </c>
      <c r="B15" s="101" t="s">
        <v>2</v>
      </c>
      <c r="C15" s="100" t="s">
        <v>8</v>
      </c>
      <c r="D15" s="43">
        <f>(SUMIF(Игроки!$B:$B,B15,Игроки!$C:$C)+SUMIF(Игроки!$B:$B,C15,Игроки!$C:$C))/2</f>
        <v>-1</v>
      </c>
      <c r="E15" s="106"/>
      <c r="F15" s="106"/>
      <c r="G15" s="106"/>
      <c r="H15" s="106"/>
      <c r="I15" s="106"/>
      <c r="J15" s="106">
        <v>0.6146</v>
      </c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86">
        <f t="shared" si="0"/>
        <v>0.6146</v>
      </c>
      <c r="V15" s="91">
        <f t="shared" si="1"/>
        <v>1</v>
      </c>
      <c r="W15" t="b">
        <f t="shared" si="2"/>
        <v>0</v>
      </c>
      <c r="X15" s="86">
        <f t="shared" si="3"/>
        <v>0.6146</v>
      </c>
    </row>
    <row r="16" spans="1:24" ht="15">
      <c r="A16" s="4">
        <v>12</v>
      </c>
      <c r="B16" s="107" t="s">
        <v>4</v>
      </c>
      <c r="C16" s="104" t="s">
        <v>35</v>
      </c>
      <c r="D16" s="43">
        <f>(SUMIF(Игроки!$B:$B,B16,Игроки!$C:$C)+SUMIF(Игроки!$B:$B,C16,Игроки!$C:$C))/2</f>
        <v>1</v>
      </c>
      <c r="E16" s="106"/>
      <c r="F16" s="106"/>
      <c r="G16" s="106">
        <v>0.5891</v>
      </c>
      <c r="H16" s="106"/>
      <c r="I16" s="106">
        <v>0.5764</v>
      </c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86">
        <f t="shared" si="0"/>
        <v>1.1655</v>
      </c>
      <c r="V16" s="91">
        <f t="shared" si="1"/>
        <v>2</v>
      </c>
      <c r="W16" t="b">
        <f t="shared" si="2"/>
        <v>0</v>
      </c>
      <c r="X16" s="86">
        <f t="shared" si="3"/>
        <v>0.58275</v>
      </c>
    </row>
    <row r="17" spans="1:24" ht="15">
      <c r="A17" s="4">
        <v>13</v>
      </c>
      <c r="B17" s="102" t="s">
        <v>4</v>
      </c>
      <c r="C17" s="105" t="s">
        <v>69</v>
      </c>
      <c r="D17" s="43">
        <f>(SUMIF(Игроки!$B:$B,B17,Игроки!$C:$C)+SUMIF(Игроки!$B:$B,C17,Игроки!$C:$C))/2</f>
        <v>-0.5</v>
      </c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>
        <v>0.5625</v>
      </c>
      <c r="Q17" s="106">
        <v>0.6667</v>
      </c>
      <c r="R17" s="106">
        <v>0.5172</v>
      </c>
      <c r="S17" s="106"/>
      <c r="T17" s="106"/>
      <c r="U17" s="86">
        <f t="shared" si="0"/>
        <v>1.7464</v>
      </c>
      <c r="V17" s="91">
        <f t="shared" si="1"/>
        <v>3</v>
      </c>
      <c r="W17" t="b">
        <f t="shared" si="2"/>
        <v>0</v>
      </c>
      <c r="X17" s="86">
        <f t="shared" si="3"/>
        <v>0.5821333333333333</v>
      </c>
    </row>
    <row r="18" spans="1:24" ht="15">
      <c r="A18" s="4">
        <v>14</v>
      </c>
      <c r="B18" s="102" t="s">
        <v>10</v>
      </c>
      <c r="C18" s="105" t="s">
        <v>21</v>
      </c>
      <c r="D18" s="43">
        <f>(SUMIF(Игроки!$B:$B,B18,Игроки!$C:$C)+SUMIF(Игроки!$B:$B,C18,Игроки!$C:$C))/2</f>
        <v>1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>
        <v>0.5794</v>
      </c>
      <c r="U18" s="86">
        <f t="shared" si="0"/>
        <v>0.5794</v>
      </c>
      <c r="V18" s="91">
        <f t="shared" si="1"/>
        <v>1</v>
      </c>
      <c r="W18" t="b">
        <f t="shared" si="2"/>
        <v>0</v>
      </c>
      <c r="X18" s="86">
        <f t="shared" si="3"/>
        <v>0.5794</v>
      </c>
    </row>
    <row r="19" spans="1:24" ht="15">
      <c r="A19" s="4">
        <v>15</v>
      </c>
      <c r="B19" s="101" t="s">
        <v>13</v>
      </c>
      <c r="C19" s="100" t="s">
        <v>15</v>
      </c>
      <c r="D19" s="43">
        <f>(SUMIF(Игроки!$B:$B,B19,Игроки!$C:$C)+SUMIF(Игроки!$B:$B,C19,Игроки!$C:$C))/2</f>
        <v>-1.75</v>
      </c>
      <c r="E19" s="106"/>
      <c r="F19" s="106">
        <v>0.5556</v>
      </c>
      <c r="G19" s="106"/>
      <c r="H19" s="106"/>
      <c r="I19" s="106"/>
      <c r="J19" s="106">
        <v>0.5833</v>
      </c>
      <c r="K19" s="106"/>
      <c r="L19" s="106"/>
      <c r="M19" s="106"/>
      <c r="N19" s="106">
        <v>0.5909</v>
      </c>
      <c r="O19" s="106"/>
      <c r="P19" s="106"/>
      <c r="Q19" s="106"/>
      <c r="R19" s="106"/>
      <c r="S19" s="106"/>
      <c r="T19" s="106"/>
      <c r="U19" s="86">
        <f t="shared" si="0"/>
        <v>1.7298</v>
      </c>
      <c r="V19" s="91">
        <f t="shared" si="1"/>
        <v>3</v>
      </c>
      <c r="W19" t="b">
        <f t="shared" si="2"/>
        <v>0</v>
      </c>
      <c r="X19" s="86">
        <f t="shared" si="3"/>
        <v>0.5766</v>
      </c>
    </row>
    <row r="20" spans="1:24" ht="15">
      <c r="A20" s="4">
        <v>16</v>
      </c>
      <c r="B20" s="102" t="s">
        <v>5</v>
      </c>
      <c r="C20" s="100" t="s">
        <v>7</v>
      </c>
      <c r="D20" s="43">
        <f>(SUMIF(Игроки!$B:$B,B20,Игроки!$C:$C)+SUMIF(Игроки!$B:$B,C20,Игроки!$C:$C))/2</f>
        <v>2.5</v>
      </c>
      <c r="E20" s="106"/>
      <c r="F20" s="106"/>
      <c r="G20" s="106"/>
      <c r="H20" s="106"/>
      <c r="I20" s="106">
        <v>0.5608</v>
      </c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86">
        <f t="shared" si="0"/>
        <v>0.5608</v>
      </c>
      <c r="V20" s="91">
        <f t="shared" si="1"/>
        <v>1</v>
      </c>
      <c r="W20" t="b">
        <f t="shared" si="2"/>
        <v>0</v>
      </c>
      <c r="X20" s="86">
        <f t="shared" si="3"/>
        <v>0.5608</v>
      </c>
    </row>
    <row r="21" spans="1:24" ht="15">
      <c r="A21" s="4">
        <v>17</v>
      </c>
      <c r="B21" s="102" t="s">
        <v>49</v>
      </c>
      <c r="C21" s="100" t="s">
        <v>7</v>
      </c>
      <c r="D21" s="43">
        <f>(SUMIF(Игроки!$B:$B,B21,Игроки!$C:$C)+SUMIF(Игроки!$B:$B,C21,Игроки!$C:$C))/2</f>
        <v>2.5</v>
      </c>
      <c r="E21" s="106"/>
      <c r="F21" s="106"/>
      <c r="G21" s="106">
        <v>0.5491</v>
      </c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86">
        <f t="shared" si="0"/>
        <v>0.5491</v>
      </c>
      <c r="V21" s="91">
        <f t="shared" si="1"/>
        <v>1</v>
      </c>
      <c r="W21" t="b">
        <f t="shared" si="2"/>
        <v>0</v>
      </c>
      <c r="X21" s="86">
        <f t="shared" si="3"/>
        <v>0.5491</v>
      </c>
    </row>
    <row r="22" spans="1:24" ht="15">
      <c r="A22" s="4">
        <v>18</v>
      </c>
      <c r="B22" s="103" t="s">
        <v>1</v>
      </c>
      <c r="C22" s="104" t="s">
        <v>22</v>
      </c>
      <c r="D22" s="43">
        <f>(SUMIF(Игроки!$B:$B,B22,Игроки!$C:$C)+SUMIF(Игроки!$B:$B,C22,Игроки!$C:$C))/2</f>
        <v>-0.25</v>
      </c>
      <c r="E22" s="106"/>
      <c r="F22" s="106"/>
      <c r="G22" s="106"/>
      <c r="H22" s="106"/>
      <c r="I22" s="106"/>
      <c r="J22" s="106">
        <v>0.5417</v>
      </c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86">
        <f t="shared" si="0"/>
        <v>0.5417</v>
      </c>
      <c r="V22" s="91">
        <f t="shared" si="1"/>
        <v>1</v>
      </c>
      <c r="W22" t="b">
        <f t="shared" si="2"/>
        <v>0</v>
      </c>
      <c r="X22" s="86">
        <f t="shared" si="3"/>
        <v>0.5417</v>
      </c>
    </row>
    <row r="23" spans="1:24" ht="15">
      <c r="A23" s="4">
        <v>19</v>
      </c>
      <c r="B23" s="102" t="s">
        <v>10</v>
      </c>
      <c r="C23" s="100" t="s">
        <v>11</v>
      </c>
      <c r="D23" s="43">
        <f>(SUMIF(Игроки!$B:$B,B23,Игроки!$C:$C)+SUMIF(Игроки!$B:$B,C23,Игроки!$C:$C))/2</f>
        <v>1.5</v>
      </c>
      <c r="E23" s="106"/>
      <c r="F23" s="106"/>
      <c r="G23" s="106">
        <v>0.5345</v>
      </c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86">
        <f t="shared" si="0"/>
        <v>0.5345</v>
      </c>
      <c r="V23" s="91">
        <f t="shared" si="1"/>
        <v>1</v>
      </c>
      <c r="W23" t="b">
        <f t="shared" si="2"/>
        <v>0</v>
      </c>
      <c r="X23" s="86">
        <f t="shared" si="3"/>
        <v>0.5345</v>
      </c>
    </row>
    <row r="24" spans="1:24" ht="15">
      <c r="A24" s="4">
        <v>20</v>
      </c>
      <c r="B24" s="102" t="s">
        <v>9</v>
      </c>
      <c r="C24" s="105" t="s">
        <v>10</v>
      </c>
      <c r="D24" s="43">
        <f>(SUMIF(Игроки!$B:$B,B24,Игроки!$C:$C)+SUMIF(Игроки!$B:$B,C24,Игроки!$C:$C))/2</f>
        <v>1</v>
      </c>
      <c r="E24" s="106">
        <v>0.5185</v>
      </c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86">
        <f t="shared" si="0"/>
        <v>0.5185</v>
      </c>
      <c r="V24" s="91">
        <f t="shared" si="1"/>
        <v>1</v>
      </c>
      <c r="W24" t="b">
        <f t="shared" si="2"/>
        <v>0</v>
      </c>
      <c r="X24" s="86">
        <f t="shared" si="3"/>
        <v>0.5185</v>
      </c>
    </row>
    <row r="25" spans="1:24" ht="15">
      <c r="A25" s="4">
        <v>21</v>
      </c>
      <c r="B25" s="101" t="s">
        <v>89</v>
      </c>
      <c r="C25" s="105" t="s">
        <v>90</v>
      </c>
      <c r="D25" s="43">
        <v>1</v>
      </c>
      <c r="E25" s="106"/>
      <c r="F25" s="106"/>
      <c r="G25" s="106"/>
      <c r="H25" s="106"/>
      <c r="I25" s="106"/>
      <c r="J25" s="106"/>
      <c r="K25" s="106">
        <v>0.5139</v>
      </c>
      <c r="L25" s="106"/>
      <c r="M25" s="106"/>
      <c r="N25" s="106"/>
      <c r="O25" s="106"/>
      <c r="P25" s="106"/>
      <c r="Q25" s="106"/>
      <c r="R25" s="106"/>
      <c r="S25" s="106"/>
      <c r="T25" s="106"/>
      <c r="U25" s="86">
        <f t="shared" si="0"/>
        <v>0.5139</v>
      </c>
      <c r="V25" s="91">
        <f t="shared" si="1"/>
        <v>1</v>
      </c>
      <c r="W25" t="b">
        <f t="shared" si="2"/>
        <v>0</v>
      </c>
      <c r="X25" s="86">
        <f t="shared" si="3"/>
        <v>0.5139</v>
      </c>
    </row>
    <row r="26" spans="1:24" ht="15">
      <c r="A26" s="4">
        <v>22</v>
      </c>
      <c r="B26" s="102" t="s">
        <v>5</v>
      </c>
      <c r="C26" s="105" t="s">
        <v>18</v>
      </c>
      <c r="D26" s="43">
        <f>(SUMIF(Игроки!$B:$B,B26,Игроки!$C:$C)+SUMIF(Игроки!$B:$B,C26,Игроки!$C:$C))/2</f>
        <v>2</v>
      </c>
      <c r="E26" s="106"/>
      <c r="F26" s="106"/>
      <c r="G26" s="106"/>
      <c r="H26" s="106"/>
      <c r="I26" s="106"/>
      <c r="J26" s="106"/>
      <c r="K26" s="106"/>
      <c r="L26" s="106"/>
      <c r="M26" s="106"/>
      <c r="N26" s="106">
        <v>0.5045</v>
      </c>
      <c r="O26" s="106"/>
      <c r="P26" s="106"/>
      <c r="Q26" s="106"/>
      <c r="R26" s="106"/>
      <c r="S26" s="106"/>
      <c r="T26" s="106"/>
      <c r="U26" s="86">
        <f t="shared" si="0"/>
        <v>0.5045</v>
      </c>
      <c r="V26" s="91">
        <f t="shared" si="1"/>
        <v>1</v>
      </c>
      <c r="W26" t="b">
        <f t="shared" si="2"/>
        <v>0</v>
      </c>
      <c r="X26" s="86">
        <f t="shared" si="3"/>
        <v>0.5045</v>
      </c>
    </row>
    <row r="27" spans="1:24" ht="15">
      <c r="A27" s="4">
        <v>23</v>
      </c>
      <c r="B27" s="102" t="s">
        <v>11</v>
      </c>
      <c r="C27" s="105" t="s">
        <v>50</v>
      </c>
      <c r="D27" s="43">
        <f>(SUMIF(Игроки!$B:$B,B27,Игроки!$C:$C)+SUMIF(Игроки!$B:$B,C27,Игроки!$C:$C))/2</f>
        <v>2.5</v>
      </c>
      <c r="E27" s="106"/>
      <c r="F27" s="106"/>
      <c r="G27" s="106"/>
      <c r="H27" s="106"/>
      <c r="I27" s="106">
        <v>0.4861</v>
      </c>
      <c r="J27" s="106"/>
      <c r="K27" s="106"/>
      <c r="L27" s="106"/>
      <c r="M27" s="106">
        <v>0.4</v>
      </c>
      <c r="N27" s="106">
        <v>0.5136</v>
      </c>
      <c r="O27" s="106">
        <v>0.5069</v>
      </c>
      <c r="P27" s="106">
        <v>0.5208</v>
      </c>
      <c r="Q27" s="106">
        <v>0.4896</v>
      </c>
      <c r="R27" s="106"/>
      <c r="S27" s="106"/>
      <c r="T27" s="106">
        <v>0.5476</v>
      </c>
      <c r="U27" s="86">
        <f t="shared" si="0"/>
        <v>3.4646</v>
      </c>
      <c r="V27" s="91">
        <f t="shared" si="1"/>
        <v>7</v>
      </c>
      <c r="W27" t="b">
        <f t="shared" si="2"/>
        <v>0</v>
      </c>
      <c r="X27" s="86">
        <f t="shared" si="3"/>
        <v>0.49494285714285713</v>
      </c>
    </row>
    <row r="28" spans="1:24" ht="15">
      <c r="A28" s="4">
        <v>24</v>
      </c>
      <c r="B28" s="102" t="s">
        <v>10</v>
      </c>
      <c r="C28" s="105" t="s">
        <v>11</v>
      </c>
      <c r="D28" s="43">
        <f>(SUMIF(Игроки!$B:$B,B28,Игроки!$C:$C)+SUMIF(Игроки!$B:$B,C28,Игроки!$C:$C))/2</f>
        <v>1.5</v>
      </c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>
        <v>0.4891</v>
      </c>
      <c r="S28" s="106"/>
      <c r="T28" s="106"/>
      <c r="U28" s="86">
        <f t="shared" si="0"/>
        <v>0.4891</v>
      </c>
      <c r="V28" s="91">
        <f t="shared" si="1"/>
        <v>1</v>
      </c>
      <c r="W28" t="b">
        <f t="shared" si="2"/>
        <v>0</v>
      </c>
      <c r="X28" s="86">
        <f t="shared" si="3"/>
        <v>0.4891</v>
      </c>
    </row>
    <row r="29" spans="1:24" ht="15">
      <c r="A29" s="4">
        <v>25</v>
      </c>
      <c r="B29" s="101" t="s">
        <v>13</v>
      </c>
      <c r="C29" s="100" t="s">
        <v>1</v>
      </c>
      <c r="D29" s="43">
        <f>(SUMIF(Игроки!$B:$B,B29,Игроки!$C:$C)+SUMIF(Игроки!$B:$B,C29,Игроки!$C:$C))/2</f>
        <v>-0.75</v>
      </c>
      <c r="E29" s="106">
        <v>0.4762</v>
      </c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86">
        <f t="shared" si="0"/>
        <v>0.4762</v>
      </c>
      <c r="V29" s="91">
        <f t="shared" si="1"/>
        <v>1</v>
      </c>
      <c r="W29" t="b">
        <f t="shared" si="2"/>
        <v>0</v>
      </c>
      <c r="X29" s="86">
        <f t="shared" si="3"/>
        <v>0.4762</v>
      </c>
    </row>
    <row r="30" spans="1:24" ht="15">
      <c r="A30" s="4">
        <v>26</v>
      </c>
      <c r="B30" s="102" t="s">
        <v>10</v>
      </c>
      <c r="C30" s="105" t="s">
        <v>50</v>
      </c>
      <c r="D30" s="43">
        <f>(SUMIF(Игроки!$B:$B,B30,Игроки!$C:$C)+SUMIF(Игроки!$B:$B,C30,Игроки!$C:$C))/2</f>
        <v>1</v>
      </c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>
        <v>0.4762</v>
      </c>
      <c r="T30" s="106"/>
      <c r="U30" s="86">
        <f t="shared" si="0"/>
        <v>0.4762</v>
      </c>
      <c r="V30" s="91">
        <f t="shared" si="1"/>
        <v>1</v>
      </c>
      <c r="W30" t="b">
        <f t="shared" si="2"/>
        <v>0</v>
      </c>
      <c r="X30" s="86">
        <f t="shared" si="3"/>
        <v>0.4762</v>
      </c>
    </row>
    <row r="31" spans="1:24" ht="15">
      <c r="A31" s="4">
        <v>27</v>
      </c>
      <c r="B31" s="101" t="s">
        <v>5</v>
      </c>
      <c r="C31" s="100" t="s">
        <v>35</v>
      </c>
      <c r="D31" s="43">
        <f>(SUMIF(Игроки!$B:$B,B31,Игроки!$C:$C)+SUMIF(Игроки!$B:$B,C31,Игроки!$C:$C))/2</f>
        <v>3</v>
      </c>
      <c r="E31" s="106"/>
      <c r="F31" s="106"/>
      <c r="G31" s="106"/>
      <c r="H31" s="106"/>
      <c r="I31" s="106"/>
      <c r="J31" s="106">
        <v>0.5208</v>
      </c>
      <c r="K31" s="106">
        <v>0.4306</v>
      </c>
      <c r="L31" s="106"/>
      <c r="M31" s="106"/>
      <c r="N31" s="106"/>
      <c r="O31" s="106"/>
      <c r="P31" s="106"/>
      <c r="Q31" s="106"/>
      <c r="R31" s="106"/>
      <c r="S31" s="106"/>
      <c r="T31" s="106"/>
      <c r="U31" s="86">
        <f t="shared" si="0"/>
        <v>0.9514</v>
      </c>
      <c r="V31" s="91">
        <f t="shared" si="1"/>
        <v>2</v>
      </c>
      <c r="W31" t="b">
        <f t="shared" si="2"/>
        <v>0</v>
      </c>
      <c r="X31" s="86">
        <f t="shared" si="3"/>
        <v>0.4757</v>
      </c>
    </row>
    <row r="32" spans="1:24" ht="15">
      <c r="A32" s="4">
        <v>28</v>
      </c>
      <c r="B32" s="102" t="s">
        <v>5</v>
      </c>
      <c r="C32" s="105" t="s">
        <v>50</v>
      </c>
      <c r="D32" s="43">
        <f>(SUMIF(Игроки!$B:$B,B32,Игроки!$C:$C)+SUMIF(Игроки!$B:$B,C32,Игроки!$C:$C))/2</f>
        <v>2.5</v>
      </c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>
        <v>0.4484</v>
      </c>
      <c r="S32" s="106"/>
      <c r="T32" s="106"/>
      <c r="U32" s="86">
        <f t="shared" si="0"/>
        <v>0.4484</v>
      </c>
      <c r="V32" s="91">
        <f t="shared" si="1"/>
        <v>1</v>
      </c>
      <c r="W32" t="b">
        <f t="shared" si="2"/>
        <v>0</v>
      </c>
      <c r="X32" s="86">
        <f t="shared" si="3"/>
        <v>0.4484</v>
      </c>
    </row>
    <row r="33" spans="1:24" ht="15">
      <c r="A33" s="4">
        <v>29</v>
      </c>
      <c r="B33" s="102" t="s">
        <v>44</v>
      </c>
      <c r="C33" s="105" t="s">
        <v>10</v>
      </c>
      <c r="D33" s="43">
        <f>(SUMIF(Игроки!$B:$B,B33,Игроки!$C:$C)+SUMIF(Игроки!$B:$B,C33,Игроки!$C:$C))/2</f>
        <v>-0.5</v>
      </c>
      <c r="E33" s="106"/>
      <c r="F33" s="106"/>
      <c r="G33" s="106"/>
      <c r="H33" s="106"/>
      <c r="I33" s="106"/>
      <c r="J33" s="106"/>
      <c r="K33" s="106"/>
      <c r="L33" s="106"/>
      <c r="M33" s="106"/>
      <c r="N33" s="106">
        <v>0.4364</v>
      </c>
      <c r="O33" s="106"/>
      <c r="P33" s="106"/>
      <c r="Q33" s="106"/>
      <c r="R33" s="106"/>
      <c r="S33" s="106"/>
      <c r="T33" s="106"/>
      <c r="U33" s="86">
        <f t="shared" si="0"/>
        <v>0.4364</v>
      </c>
      <c r="V33" s="91">
        <f t="shared" si="1"/>
        <v>1</v>
      </c>
      <c r="W33" t="b">
        <f t="shared" si="2"/>
        <v>0</v>
      </c>
      <c r="X33" s="86">
        <f t="shared" si="3"/>
        <v>0.4364</v>
      </c>
    </row>
    <row r="34" spans="1:24" ht="15">
      <c r="A34" s="4">
        <v>30</v>
      </c>
      <c r="B34" s="102" t="s">
        <v>2</v>
      </c>
      <c r="C34" s="105" t="s">
        <v>7</v>
      </c>
      <c r="D34" s="43">
        <f>(SUMIF(Игроки!$B:$B,B34,Игроки!$C:$C)+SUMIF(Игроки!$B:$B,C34,Игроки!$C:$C))/2</f>
        <v>0.25</v>
      </c>
      <c r="E34" s="106"/>
      <c r="F34" s="106"/>
      <c r="G34" s="106"/>
      <c r="H34" s="106"/>
      <c r="I34" s="106"/>
      <c r="J34" s="106"/>
      <c r="K34" s="106">
        <v>0.4306</v>
      </c>
      <c r="L34" s="106"/>
      <c r="M34" s="106"/>
      <c r="N34" s="106"/>
      <c r="O34" s="106"/>
      <c r="P34" s="106"/>
      <c r="Q34" s="106"/>
      <c r="R34" s="106"/>
      <c r="S34" s="106"/>
      <c r="T34" s="106"/>
      <c r="U34" s="86">
        <f t="shared" si="0"/>
        <v>0.4306</v>
      </c>
      <c r="V34" s="91">
        <f t="shared" si="1"/>
        <v>1</v>
      </c>
      <c r="W34" t="b">
        <f t="shared" si="2"/>
        <v>0</v>
      </c>
      <c r="X34" s="86">
        <f t="shared" si="3"/>
        <v>0.4306</v>
      </c>
    </row>
    <row r="35" spans="1:24" ht="15">
      <c r="A35" s="4">
        <v>31</v>
      </c>
      <c r="B35" s="101" t="s">
        <v>5</v>
      </c>
      <c r="C35" s="100" t="s">
        <v>36</v>
      </c>
      <c r="D35" s="43">
        <f>(SUMIF(Игроки!$B:$B,B35,Игроки!$C:$C)+SUMIF(Игроки!$B:$B,C35,Игроки!$C:$C))/2</f>
        <v>3.5</v>
      </c>
      <c r="E35" s="106"/>
      <c r="F35" s="106">
        <v>0.4028</v>
      </c>
      <c r="G35" s="106">
        <v>0.4127</v>
      </c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86">
        <f t="shared" si="0"/>
        <v>0.8155</v>
      </c>
      <c r="V35" s="91">
        <f t="shared" si="1"/>
        <v>2</v>
      </c>
      <c r="W35" t="b">
        <f t="shared" si="2"/>
        <v>0</v>
      </c>
      <c r="X35" s="86">
        <f t="shared" si="3"/>
        <v>0.40775</v>
      </c>
    </row>
    <row r="36" spans="1:24" ht="15">
      <c r="A36" s="4">
        <v>32</v>
      </c>
      <c r="B36" s="102" t="s">
        <v>5</v>
      </c>
      <c r="C36" s="105" t="s">
        <v>10</v>
      </c>
      <c r="D36" s="43">
        <f>(SUMIF(Игроки!$B:$B,B36,Игроки!$C:$C)+SUMIF(Игроки!$B:$B,C36,Игроки!$C:$C))/2</f>
        <v>1.5</v>
      </c>
      <c r="E36" s="106"/>
      <c r="F36" s="106"/>
      <c r="G36" s="106"/>
      <c r="H36" s="106"/>
      <c r="I36" s="106"/>
      <c r="J36" s="106"/>
      <c r="K36" s="106"/>
      <c r="L36" s="106"/>
      <c r="M36" s="106">
        <v>0.4063</v>
      </c>
      <c r="N36" s="106"/>
      <c r="O36" s="106"/>
      <c r="P36" s="106"/>
      <c r="Q36" s="106"/>
      <c r="R36" s="106"/>
      <c r="S36" s="106"/>
      <c r="T36" s="106"/>
      <c r="U36" s="86">
        <f t="shared" si="0"/>
        <v>0.4063</v>
      </c>
      <c r="V36" s="91">
        <f t="shared" si="1"/>
        <v>1</v>
      </c>
      <c r="W36" t="b">
        <f t="shared" si="2"/>
        <v>0</v>
      </c>
      <c r="X36" s="86">
        <f t="shared" si="3"/>
        <v>0.4063</v>
      </c>
    </row>
    <row r="37" spans="1:24" ht="15">
      <c r="A37" s="4">
        <v>33</v>
      </c>
      <c r="B37" s="102" t="s">
        <v>5</v>
      </c>
      <c r="C37" s="105" t="s">
        <v>21</v>
      </c>
      <c r="D37" s="43">
        <f>(SUMIF(Игроки!$B:$B,B37,Игроки!$C:$C)+SUMIF(Игроки!$B:$B,C37,Игроки!$C:$C))/2</f>
        <v>2.5</v>
      </c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>
        <v>0.3333</v>
      </c>
      <c r="R37" s="106"/>
      <c r="S37" s="106"/>
      <c r="T37" s="106"/>
      <c r="U37" s="86">
        <f t="shared" si="0"/>
        <v>0.3333</v>
      </c>
      <c r="V37" s="91">
        <f t="shared" si="1"/>
        <v>1</v>
      </c>
      <c r="W37" t="b">
        <f t="shared" si="2"/>
        <v>0</v>
      </c>
      <c r="X37" s="86">
        <f t="shared" si="3"/>
        <v>0.3333</v>
      </c>
    </row>
  </sheetData>
  <sheetProtection/>
  <mergeCells count="1">
    <mergeCell ref="B4:C4"/>
  </mergeCells>
  <conditionalFormatting sqref="E5:T37">
    <cfRule type="expression" priority="1" dxfId="0" stopIfTrue="1">
      <formula>#REF!</formula>
    </cfRule>
  </conditionalFormatting>
  <conditionalFormatting sqref="V17:V37">
    <cfRule type="expression" priority="2" dxfId="0" stopIfTrue="1">
      <formula>#REF!</formula>
    </cfRule>
  </conditionalFormatting>
  <conditionalFormatting sqref="V5:V16">
    <cfRule type="expression" priority="3" dxfId="0" stopIfTrue="1">
      <formula>#REF!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tabSelected="1"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2" max="2" width="15.7109375" style="0" bestFit="1" customWidth="1"/>
    <col min="3" max="3" width="5.28125" style="0" customWidth="1"/>
    <col min="4" max="19" width="7.00390625" style="0" customWidth="1"/>
    <col min="20" max="20" width="8.28125" style="0" hidden="1" customWidth="1"/>
    <col min="21" max="21" width="7.00390625" style="0" hidden="1" customWidth="1"/>
    <col min="22" max="22" width="9.140625" style="0" hidden="1" customWidth="1"/>
    <col min="23" max="23" width="7.00390625" style="0" customWidth="1"/>
  </cols>
  <sheetData>
    <row r="1" spans="1:21" ht="15">
      <c r="A1" s="6" t="s">
        <v>83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5">
      <c r="A2" s="7" t="s">
        <v>12</v>
      </c>
      <c r="B2" s="1"/>
      <c r="C2" s="1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15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3" ht="15" customHeight="1">
      <c r="A4" s="42" t="s">
        <v>0</v>
      </c>
      <c r="B4" s="99" t="s">
        <v>39</v>
      </c>
      <c r="C4" s="22" t="s">
        <v>29</v>
      </c>
      <c r="D4" s="5">
        <v>42402</v>
      </c>
      <c r="E4" s="5">
        <v>42408</v>
      </c>
      <c r="F4" s="5">
        <v>42415</v>
      </c>
      <c r="G4" s="5">
        <v>42464</v>
      </c>
      <c r="H4" s="5">
        <v>42520</v>
      </c>
      <c r="I4" s="5">
        <v>42555</v>
      </c>
      <c r="J4" s="5">
        <v>42576</v>
      </c>
      <c r="K4" s="5">
        <v>42604</v>
      </c>
      <c r="L4" s="5">
        <v>42611</v>
      </c>
      <c r="M4" s="5">
        <v>42618</v>
      </c>
      <c r="N4" s="5">
        <v>42625</v>
      </c>
      <c r="O4" s="5">
        <v>42632</v>
      </c>
      <c r="P4" s="5">
        <v>42646</v>
      </c>
      <c r="Q4" s="5">
        <v>42653</v>
      </c>
      <c r="R4" s="5">
        <v>42660</v>
      </c>
      <c r="S4" s="5">
        <v>42667</v>
      </c>
      <c r="T4" s="5"/>
      <c r="U4" s="5"/>
      <c r="V4" s="12">
        <v>9</v>
      </c>
      <c r="W4" s="12" t="s">
        <v>24</v>
      </c>
    </row>
    <row r="5" spans="1:23" ht="15">
      <c r="A5" s="4">
        <v>1</v>
      </c>
      <c r="B5" s="24" t="s">
        <v>8</v>
      </c>
      <c r="C5" s="113">
        <f>SUMIF(Игроки!B:B,Индивидуальный!B5,Игроки!C:C)</f>
        <v>-0.5</v>
      </c>
      <c r="D5" s="106">
        <v>-0.4143</v>
      </c>
      <c r="E5" s="106">
        <v>0.6528</v>
      </c>
      <c r="F5" s="106">
        <v>0.5264</v>
      </c>
      <c r="G5" s="106">
        <v>-0.4</v>
      </c>
      <c r="H5" s="106">
        <v>-0.5139</v>
      </c>
      <c r="I5" s="106">
        <v>0.6146</v>
      </c>
      <c r="J5" s="106">
        <v>0.6389</v>
      </c>
      <c r="K5" s="106">
        <v>-0.3611</v>
      </c>
      <c r="L5" s="106">
        <v>0.6188</v>
      </c>
      <c r="M5" s="106">
        <v>-0.4273</v>
      </c>
      <c r="N5" s="109">
        <v>0.5139</v>
      </c>
      <c r="O5" s="106">
        <v>0.5694</v>
      </c>
      <c r="P5" s="106">
        <v>-0.4688</v>
      </c>
      <c r="Q5" s="106">
        <v>0.6188</v>
      </c>
      <c r="R5" s="106">
        <v>0.5952</v>
      </c>
      <c r="S5" s="106"/>
      <c r="T5" s="86">
        <f aca="true" t="shared" si="0" ref="T5:T36">SUMIF(D5:S5,"&gt;0")</f>
        <v>5.348800000000001</v>
      </c>
      <c r="U5" s="91">
        <f aca="true" t="shared" si="1" ref="U5:U36">COUNTIF(D5:S5,"&gt;0")</f>
        <v>9</v>
      </c>
      <c r="V5" t="b">
        <f aca="true" t="shared" si="2" ref="V5:V36">U5&gt;=$V$4</f>
        <v>1</v>
      </c>
      <c r="W5" s="86">
        <f aca="true" t="shared" si="3" ref="W5:W36">T5/U5</f>
        <v>0.5943111111111112</v>
      </c>
    </row>
    <row r="6" spans="1:23" ht="15">
      <c r="A6" s="4">
        <v>2</v>
      </c>
      <c r="B6" s="10" t="s">
        <v>22</v>
      </c>
      <c r="C6" s="113">
        <f>SUMIF(Игроки!B:B,Индивидуальный!B6,Игроки!C:C)</f>
        <v>-0.5</v>
      </c>
      <c r="D6" s="106">
        <v>-0.4143</v>
      </c>
      <c r="E6" s="106">
        <v>0.6528</v>
      </c>
      <c r="F6" s="106">
        <v>0.5264</v>
      </c>
      <c r="G6" s="106">
        <v>-0.4</v>
      </c>
      <c r="H6" s="106">
        <v>-0.5139</v>
      </c>
      <c r="I6" s="106">
        <v>0.5417</v>
      </c>
      <c r="J6" s="106">
        <v>0.6389</v>
      </c>
      <c r="K6" s="106">
        <v>-0.3611</v>
      </c>
      <c r="L6" s="106">
        <v>0.6188</v>
      </c>
      <c r="M6" s="106">
        <v>-0.4273</v>
      </c>
      <c r="N6" s="109">
        <v>0.5139</v>
      </c>
      <c r="O6" s="106">
        <v>0.5694</v>
      </c>
      <c r="P6" s="106">
        <v>-0.4688</v>
      </c>
      <c r="Q6" s="106">
        <v>0.6188</v>
      </c>
      <c r="R6" s="106">
        <v>0.5952</v>
      </c>
      <c r="S6" s="106"/>
      <c r="T6" s="86">
        <f t="shared" si="0"/>
        <v>5.275900000000001</v>
      </c>
      <c r="U6" s="91">
        <f t="shared" si="1"/>
        <v>9</v>
      </c>
      <c r="V6" t="b">
        <f t="shared" si="2"/>
        <v>1</v>
      </c>
      <c r="W6" s="86">
        <f t="shared" si="3"/>
        <v>0.5862111111111112</v>
      </c>
    </row>
    <row r="7" spans="1:23" ht="15">
      <c r="A7" s="4">
        <v>3</v>
      </c>
      <c r="B7" s="10" t="s">
        <v>2</v>
      </c>
      <c r="C7" s="113">
        <f>SUMIF(Игроки!B:B,Индивидуальный!B7,Игроки!C:C)</f>
        <v>-1.5</v>
      </c>
      <c r="D7" s="106"/>
      <c r="E7" s="106">
        <v>-0.4792</v>
      </c>
      <c r="F7" s="106">
        <v>0.5373</v>
      </c>
      <c r="G7" s="106">
        <v>-0.5167</v>
      </c>
      <c r="H7" s="106">
        <v>-0.4375</v>
      </c>
      <c r="I7" s="106">
        <v>0.6146</v>
      </c>
      <c r="J7" s="106">
        <v>-0.4306</v>
      </c>
      <c r="K7" s="106"/>
      <c r="L7" s="106">
        <v>0.55</v>
      </c>
      <c r="M7" s="106">
        <v>-0.4227</v>
      </c>
      <c r="N7" s="106">
        <v>0.6389</v>
      </c>
      <c r="O7" s="106">
        <v>0.6069</v>
      </c>
      <c r="P7" s="106">
        <v>0.5208</v>
      </c>
      <c r="Q7" s="106">
        <v>0.5484</v>
      </c>
      <c r="R7" s="106">
        <v>0.5714</v>
      </c>
      <c r="S7" s="106">
        <v>0.627</v>
      </c>
      <c r="T7" s="86">
        <f t="shared" si="0"/>
        <v>5.215299999999999</v>
      </c>
      <c r="U7" s="91">
        <f t="shared" si="1"/>
        <v>9</v>
      </c>
      <c r="V7" t="b">
        <f t="shared" si="2"/>
        <v>1</v>
      </c>
      <c r="W7" s="86">
        <f t="shared" si="3"/>
        <v>0.5794777777777776</v>
      </c>
    </row>
    <row r="8" spans="1:23" ht="15">
      <c r="A8" s="4">
        <v>4</v>
      </c>
      <c r="B8" s="10" t="s">
        <v>1</v>
      </c>
      <c r="C8" s="113">
        <f>SUMIF(Игроки!B:B,Индивидуальный!B8,Игроки!C:C)</f>
        <v>0</v>
      </c>
      <c r="D8" s="106">
        <v>-0.4762</v>
      </c>
      <c r="E8" s="106">
        <v>-0.4792</v>
      </c>
      <c r="F8" s="106">
        <v>0.5373</v>
      </c>
      <c r="G8" s="106">
        <v>-0.5167</v>
      </c>
      <c r="H8" s="106">
        <v>-0.4375</v>
      </c>
      <c r="I8" s="106">
        <v>0.5417</v>
      </c>
      <c r="J8" s="106"/>
      <c r="K8" s="106"/>
      <c r="L8" s="106">
        <v>0.55</v>
      </c>
      <c r="M8" s="106">
        <v>-0.4227</v>
      </c>
      <c r="N8" s="106">
        <v>0.6389</v>
      </c>
      <c r="O8" s="106">
        <v>0.6069</v>
      </c>
      <c r="P8" s="106">
        <v>0.5208</v>
      </c>
      <c r="Q8" s="106">
        <v>0.5484</v>
      </c>
      <c r="R8" s="106">
        <v>0.5714</v>
      </c>
      <c r="S8" s="106">
        <v>0.627</v>
      </c>
      <c r="T8" s="86">
        <f t="shared" si="0"/>
        <v>5.142399999999999</v>
      </c>
      <c r="U8" s="91">
        <f t="shared" si="1"/>
        <v>9</v>
      </c>
      <c r="V8" t="b">
        <f t="shared" si="2"/>
        <v>1</v>
      </c>
      <c r="W8" s="86">
        <f t="shared" si="3"/>
        <v>0.5713777777777778</v>
      </c>
    </row>
    <row r="9" spans="1:23" ht="15">
      <c r="A9" s="4">
        <v>5</v>
      </c>
      <c r="B9" s="10" t="s">
        <v>18</v>
      </c>
      <c r="C9" s="113">
        <f>SUMIF(Игроки!B:B,Индивидуальный!B9,Игроки!C:C)</f>
        <v>1</v>
      </c>
      <c r="D9" s="106">
        <v>0.6429</v>
      </c>
      <c r="E9" s="106">
        <v>0.5417</v>
      </c>
      <c r="F9" s="106">
        <v>-0.4736</v>
      </c>
      <c r="G9" s="106">
        <v>-0.4917</v>
      </c>
      <c r="H9" s="106">
        <v>0.5868</v>
      </c>
      <c r="I9" s="106">
        <v>-0.4688</v>
      </c>
      <c r="J9" s="106"/>
      <c r="K9" s="106">
        <v>-0.5</v>
      </c>
      <c r="L9" s="106">
        <v>-0.4563</v>
      </c>
      <c r="M9" s="106">
        <v>0.5045</v>
      </c>
      <c r="N9" s="106">
        <v>0.5278</v>
      </c>
      <c r="O9" s="109">
        <v>0.5</v>
      </c>
      <c r="P9" s="106">
        <v>0.5625</v>
      </c>
      <c r="Q9" s="106">
        <v>0.5359</v>
      </c>
      <c r="R9" s="106">
        <v>0.6587</v>
      </c>
      <c r="S9" s="106"/>
      <c r="T9" s="86">
        <f t="shared" si="0"/>
        <v>5.0607999999999995</v>
      </c>
      <c r="U9" s="91">
        <f t="shared" si="1"/>
        <v>9</v>
      </c>
      <c r="V9" t="b">
        <f t="shared" si="2"/>
        <v>1</v>
      </c>
      <c r="W9" s="86">
        <f t="shared" si="3"/>
        <v>0.5623111111111111</v>
      </c>
    </row>
    <row r="10" spans="1:23" ht="15">
      <c r="A10" s="4">
        <v>6</v>
      </c>
      <c r="B10" s="24" t="s">
        <v>42</v>
      </c>
      <c r="C10" s="113">
        <f>SUMIF(Игроки!B:B,Индивидуальный!B10,Игроки!C:C)</f>
        <v>1</v>
      </c>
      <c r="D10" s="106">
        <v>0.6429</v>
      </c>
      <c r="E10" s="106">
        <v>0.5417</v>
      </c>
      <c r="F10" s="106">
        <v>-0.4736</v>
      </c>
      <c r="G10" s="106">
        <v>-0.4917</v>
      </c>
      <c r="H10" s="106">
        <v>0.5868</v>
      </c>
      <c r="I10" s="106">
        <v>-0.4688</v>
      </c>
      <c r="J10" s="106"/>
      <c r="K10" s="106">
        <v>0.5</v>
      </c>
      <c r="L10" s="106">
        <v>-0.4563</v>
      </c>
      <c r="M10" s="106"/>
      <c r="N10" s="106">
        <v>0.5278</v>
      </c>
      <c r="O10" s="109">
        <v>0.5</v>
      </c>
      <c r="P10" s="106">
        <v>0.5625</v>
      </c>
      <c r="Q10" s="106">
        <v>0.5359</v>
      </c>
      <c r="R10" s="106">
        <v>0.6587</v>
      </c>
      <c r="S10" s="106"/>
      <c r="T10" s="86">
        <f t="shared" si="0"/>
        <v>5.056299999999999</v>
      </c>
      <c r="U10" s="91">
        <f t="shared" si="1"/>
        <v>9</v>
      </c>
      <c r="V10" t="b">
        <f t="shared" si="2"/>
        <v>1</v>
      </c>
      <c r="W10" s="86">
        <f t="shared" si="3"/>
        <v>0.561811111111111</v>
      </c>
    </row>
    <row r="11" spans="1:23" ht="15">
      <c r="A11" s="4">
        <v>7</v>
      </c>
      <c r="B11" s="10" t="s">
        <v>35</v>
      </c>
      <c r="C11" s="113">
        <f>SUMIF(Игроки!B:B,Индивидуальный!B11,Игроки!C:C)</f>
        <v>3</v>
      </c>
      <c r="D11" s="106">
        <v>-0.4656</v>
      </c>
      <c r="E11" s="106"/>
      <c r="F11" s="106">
        <v>0.5891</v>
      </c>
      <c r="G11" s="106">
        <v>0.5917</v>
      </c>
      <c r="H11" s="106">
        <v>0.5764</v>
      </c>
      <c r="I11" s="106">
        <v>0.5208</v>
      </c>
      <c r="J11" s="106">
        <v>-0.4306</v>
      </c>
      <c r="K11" s="106">
        <v>0.5</v>
      </c>
      <c r="L11" s="109">
        <v>0.4938</v>
      </c>
      <c r="M11" s="106">
        <v>0.5636</v>
      </c>
      <c r="N11" s="106">
        <v>-0.2847</v>
      </c>
      <c r="O11" s="106">
        <v>-0.3958</v>
      </c>
      <c r="P11" s="106">
        <v>0.6042</v>
      </c>
      <c r="Q11" s="106">
        <v>0.5013</v>
      </c>
      <c r="R11" s="106">
        <v>-0.4683</v>
      </c>
      <c r="S11" s="106">
        <v>-0.34</v>
      </c>
      <c r="T11" s="86">
        <f t="shared" si="0"/>
        <v>4.940899999999999</v>
      </c>
      <c r="U11" s="91">
        <f t="shared" si="1"/>
        <v>9</v>
      </c>
      <c r="V11" t="b">
        <f t="shared" si="2"/>
        <v>1</v>
      </c>
      <c r="W11" s="86">
        <f t="shared" si="3"/>
        <v>0.5489888888888887</v>
      </c>
    </row>
    <row r="12" spans="1:23" ht="15">
      <c r="A12" s="4">
        <v>8</v>
      </c>
      <c r="B12" s="24" t="s">
        <v>7</v>
      </c>
      <c r="C12" s="113">
        <f>SUMIF(Игроки!B:B,Индивидуальный!B12,Игроки!C:C)</f>
        <v>2</v>
      </c>
      <c r="D12" s="106">
        <v>-0.4656</v>
      </c>
      <c r="E12" s="106"/>
      <c r="F12" s="106">
        <v>0.5491</v>
      </c>
      <c r="G12" s="106">
        <v>0.5917</v>
      </c>
      <c r="H12" s="106">
        <v>0.5608</v>
      </c>
      <c r="I12" s="106"/>
      <c r="J12" s="106">
        <v>-0.4306</v>
      </c>
      <c r="K12" s="106">
        <v>0.5</v>
      </c>
      <c r="L12" s="106">
        <v>0.4938</v>
      </c>
      <c r="M12" s="106">
        <v>0.5636</v>
      </c>
      <c r="N12" s="106">
        <v>-0.2847</v>
      </c>
      <c r="O12" s="106">
        <v>-0.3958</v>
      </c>
      <c r="P12" s="106">
        <v>0.6042</v>
      </c>
      <c r="Q12" s="106">
        <v>0.5013</v>
      </c>
      <c r="R12" s="109">
        <v>0.4683</v>
      </c>
      <c r="S12" s="106">
        <v>-0.34</v>
      </c>
      <c r="T12" s="86">
        <f t="shared" si="0"/>
        <v>4.832800000000001</v>
      </c>
      <c r="U12" s="91">
        <f t="shared" si="1"/>
        <v>9</v>
      </c>
      <c r="V12" t="b">
        <f t="shared" si="2"/>
        <v>1</v>
      </c>
      <c r="W12" s="86">
        <f t="shared" si="3"/>
        <v>0.5369777777777779</v>
      </c>
    </row>
    <row r="13" spans="1:23" ht="15">
      <c r="A13" s="4">
        <v>9</v>
      </c>
      <c r="B13" s="24" t="s">
        <v>19</v>
      </c>
      <c r="C13" s="113">
        <f>SUMIF(Игроки!B:B,Индивидуальный!B13,Игроки!C:C)</f>
        <v>0.5</v>
      </c>
      <c r="D13" s="106">
        <v>0.4984</v>
      </c>
      <c r="E13" s="106">
        <v>0.5417</v>
      </c>
      <c r="F13" s="106">
        <v>0.4645</v>
      </c>
      <c r="G13" s="106">
        <v>0.6167</v>
      </c>
      <c r="H13" s="106">
        <v>0.4826</v>
      </c>
      <c r="I13" s="106"/>
      <c r="J13" s="106"/>
      <c r="K13" s="106"/>
      <c r="L13" s="106">
        <v>-0.4375</v>
      </c>
      <c r="M13" s="106">
        <v>0.6182</v>
      </c>
      <c r="N13" s="106">
        <v>0.5139</v>
      </c>
      <c r="O13" s="106"/>
      <c r="P13" s="106">
        <v>-0.4167</v>
      </c>
      <c r="Q13" s="106">
        <v>0.5828</v>
      </c>
      <c r="R13" s="106"/>
      <c r="S13" s="106">
        <v>0.4841</v>
      </c>
      <c r="T13" s="86">
        <f t="shared" si="0"/>
        <v>4.802899999999999</v>
      </c>
      <c r="U13" s="91">
        <f t="shared" si="1"/>
        <v>9</v>
      </c>
      <c r="V13" t="b">
        <f t="shared" si="2"/>
        <v>1</v>
      </c>
      <c r="W13" s="86">
        <f t="shared" si="3"/>
        <v>0.5336555555555554</v>
      </c>
    </row>
    <row r="14" spans="1:23" ht="15">
      <c r="A14" s="4">
        <v>10</v>
      </c>
      <c r="B14" s="10" t="s">
        <v>20</v>
      </c>
      <c r="C14" s="113">
        <f>SUMIF(Игроки!B:B,Индивидуальный!B14,Игроки!C:C)</f>
        <v>0.5</v>
      </c>
      <c r="D14" s="106">
        <v>0.4984</v>
      </c>
      <c r="E14" s="106">
        <v>0.5417</v>
      </c>
      <c r="F14" s="106">
        <v>0.4645</v>
      </c>
      <c r="G14" s="106">
        <v>0.6167</v>
      </c>
      <c r="H14" s="106">
        <v>0.4826</v>
      </c>
      <c r="I14" s="106"/>
      <c r="J14" s="106"/>
      <c r="K14" s="106"/>
      <c r="L14" s="106">
        <v>-0.4375</v>
      </c>
      <c r="M14" s="106">
        <v>0.6182</v>
      </c>
      <c r="N14" s="106">
        <v>0.5139</v>
      </c>
      <c r="O14" s="106"/>
      <c r="P14" s="106">
        <v>-0.4167</v>
      </c>
      <c r="Q14" s="106">
        <v>0.5828</v>
      </c>
      <c r="R14" s="106"/>
      <c r="S14" s="106">
        <v>0.4841</v>
      </c>
      <c r="T14" s="86">
        <f t="shared" si="0"/>
        <v>4.802899999999999</v>
      </c>
      <c r="U14" s="91">
        <f t="shared" si="1"/>
        <v>9</v>
      </c>
      <c r="V14" t="b">
        <f t="shared" si="2"/>
        <v>1</v>
      </c>
      <c r="W14" s="86">
        <f t="shared" si="3"/>
        <v>0.5336555555555554</v>
      </c>
    </row>
    <row r="15" spans="1:23" ht="15">
      <c r="A15" s="4">
        <v>11</v>
      </c>
      <c r="B15" s="10" t="s">
        <v>17</v>
      </c>
      <c r="C15" s="113">
        <f>SUMIF(Игроки!B:B,Индивидуальный!B15,Игроки!C:C)</f>
        <v>3</v>
      </c>
      <c r="D15" s="106">
        <v>0.5212</v>
      </c>
      <c r="E15" s="106">
        <v>-0.4583</v>
      </c>
      <c r="F15" s="106">
        <v>-0.4573</v>
      </c>
      <c r="G15" s="106"/>
      <c r="H15" s="106">
        <v>0.5087</v>
      </c>
      <c r="I15" s="106">
        <v>0.5313</v>
      </c>
      <c r="J15" s="106"/>
      <c r="K15" s="106">
        <v>0.6389</v>
      </c>
      <c r="L15" s="106">
        <v>0.5813</v>
      </c>
      <c r="M15" s="106">
        <v>0.4727</v>
      </c>
      <c r="N15" s="106">
        <v>0.4722</v>
      </c>
      <c r="O15" s="106">
        <v>0.5417</v>
      </c>
      <c r="P15" s="106"/>
      <c r="Q15" s="106"/>
      <c r="R15" s="106"/>
      <c r="S15" s="106">
        <v>0.5317</v>
      </c>
      <c r="T15" s="86">
        <f t="shared" si="0"/>
        <v>4.7997</v>
      </c>
      <c r="U15" s="91">
        <f t="shared" si="1"/>
        <v>9</v>
      </c>
      <c r="V15" t="b">
        <f t="shared" si="2"/>
        <v>1</v>
      </c>
      <c r="W15" s="86">
        <f t="shared" si="3"/>
        <v>0.5333</v>
      </c>
    </row>
    <row r="16" spans="1:23" ht="15">
      <c r="A16" s="4">
        <v>12</v>
      </c>
      <c r="B16" s="10" t="s">
        <v>21</v>
      </c>
      <c r="C16" s="113">
        <f>SUMIF(Игроки!B:B,Индивидуальный!B16,Игроки!C:C)</f>
        <v>2</v>
      </c>
      <c r="D16" s="106"/>
      <c r="E16" s="106">
        <v>-0.4306</v>
      </c>
      <c r="F16" s="106">
        <v>0.5464</v>
      </c>
      <c r="G16" s="106">
        <v>0.4667</v>
      </c>
      <c r="H16" s="106"/>
      <c r="I16" s="106">
        <v>0.4792</v>
      </c>
      <c r="J16" s="106">
        <v>0.4861</v>
      </c>
      <c r="K16" s="106">
        <v>0.5278</v>
      </c>
      <c r="L16" s="106">
        <v>0.5938</v>
      </c>
      <c r="M16" s="106">
        <v>-0.4364</v>
      </c>
      <c r="N16" s="106">
        <v>0.5556</v>
      </c>
      <c r="O16" s="106">
        <v>0.5069</v>
      </c>
      <c r="P16" s="106">
        <v>-0.3333</v>
      </c>
      <c r="Q16" s="106">
        <v>-0.4138</v>
      </c>
      <c r="R16" s="106">
        <v>-0.4127</v>
      </c>
      <c r="S16" s="106">
        <v>0.5794</v>
      </c>
      <c r="T16" s="86">
        <f t="shared" si="0"/>
        <v>4.7419</v>
      </c>
      <c r="U16" s="91">
        <f t="shared" si="1"/>
        <v>9</v>
      </c>
      <c r="V16" t="b">
        <f t="shared" si="2"/>
        <v>1</v>
      </c>
      <c r="W16" s="86">
        <f t="shared" si="3"/>
        <v>0.5268777777777778</v>
      </c>
    </row>
    <row r="17" spans="1:23" ht="15">
      <c r="A17" s="4">
        <v>13</v>
      </c>
      <c r="B17" s="40" t="s">
        <v>70</v>
      </c>
      <c r="C17" s="113">
        <f>SUMIF(Игроки!B:B,Индивидуальный!B17,Игроки!C:C)</f>
        <v>3</v>
      </c>
      <c r="D17" s="106">
        <v>0.5212</v>
      </c>
      <c r="E17" s="106">
        <v>-0.4583</v>
      </c>
      <c r="F17" s="106">
        <v>0.4573</v>
      </c>
      <c r="G17" s="106"/>
      <c r="H17" s="106">
        <v>0.5087</v>
      </c>
      <c r="I17" s="106">
        <v>0.5313</v>
      </c>
      <c r="J17" s="106"/>
      <c r="K17" s="106"/>
      <c r="L17" s="106">
        <v>0.5813</v>
      </c>
      <c r="M17" s="106">
        <v>0.4727</v>
      </c>
      <c r="N17" s="106">
        <v>0.4722</v>
      </c>
      <c r="O17" s="106">
        <v>0.5417</v>
      </c>
      <c r="P17" s="106"/>
      <c r="Q17" s="106"/>
      <c r="R17" s="106"/>
      <c r="S17" s="106">
        <v>0.5317</v>
      </c>
      <c r="T17" s="86">
        <f t="shared" si="0"/>
        <v>4.6181</v>
      </c>
      <c r="U17" s="91">
        <f t="shared" si="1"/>
        <v>9</v>
      </c>
      <c r="V17" t="b">
        <f t="shared" si="2"/>
        <v>1</v>
      </c>
      <c r="W17" s="86">
        <f t="shared" si="3"/>
        <v>0.5131222222222223</v>
      </c>
    </row>
    <row r="18" spans="1:23" ht="15">
      <c r="A18" s="4">
        <v>14</v>
      </c>
      <c r="B18" s="24" t="s">
        <v>14</v>
      </c>
      <c r="C18" s="113">
        <f>SUMIF(Игроки!B:B,Индивидуальный!B18,Игроки!C:C)</f>
        <v>0</v>
      </c>
      <c r="D18" s="106"/>
      <c r="E18" s="106">
        <v>-0.4306</v>
      </c>
      <c r="F18" s="106">
        <v>0.5464</v>
      </c>
      <c r="G18" s="106">
        <v>0.4667</v>
      </c>
      <c r="H18" s="106"/>
      <c r="I18" s="106">
        <v>0.4792</v>
      </c>
      <c r="J18" s="106">
        <v>0.4861</v>
      </c>
      <c r="K18" s="106">
        <v>0.5278</v>
      </c>
      <c r="L18" s="106">
        <v>0.5938</v>
      </c>
      <c r="M18" s="109">
        <v>0.4364</v>
      </c>
      <c r="N18" s="106">
        <v>0.5556</v>
      </c>
      <c r="O18" s="106">
        <v>0.5069</v>
      </c>
      <c r="P18" s="106"/>
      <c r="Q18" s="106">
        <v>-0.4138</v>
      </c>
      <c r="R18" s="106">
        <v>-0.4127</v>
      </c>
      <c r="S18" s="106"/>
      <c r="T18" s="86">
        <f t="shared" si="0"/>
        <v>4.5988999999999995</v>
      </c>
      <c r="U18" s="91">
        <f t="shared" si="1"/>
        <v>9</v>
      </c>
      <c r="V18" t="b">
        <f t="shared" si="2"/>
        <v>1</v>
      </c>
      <c r="W18" s="86">
        <f t="shared" si="3"/>
        <v>0.5109888888888888</v>
      </c>
    </row>
    <row r="19" spans="1:23" ht="15">
      <c r="A19" s="4">
        <v>15</v>
      </c>
      <c r="B19" s="24" t="s">
        <v>9</v>
      </c>
      <c r="C19" s="113">
        <f>SUMIF(Игроки!B:B,Индивидуальный!B19,Игроки!C:C)</f>
        <v>2</v>
      </c>
      <c r="D19" s="106">
        <v>0.5185</v>
      </c>
      <c r="E19" s="106">
        <v>-0.4028</v>
      </c>
      <c r="F19" s="106">
        <v>-0.4045</v>
      </c>
      <c r="G19" s="106">
        <v>0.5083</v>
      </c>
      <c r="H19" s="106">
        <v>0.4965</v>
      </c>
      <c r="I19" s="106">
        <v>-0.375</v>
      </c>
      <c r="J19" s="106">
        <v>0.5278</v>
      </c>
      <c r="K19" s="106">
        <v>0.4444</v>
      </c>
      <c r="L19" s="106">
        <v>-0.4</v>
      </c>
      <c r="M19" s="106">
        <v>0.4591</v>
      </c>
      <c r="N19" s="106">
        <v>0.5556</v>
      </c>
      <c r="O19" s="106">
        <v>-0.375</v>
      </c>
      <c r="P19" s="106"/>
      <c r="Q19" s="106">
        <v>-0.4203</v>
      </c>
      <c r="R19" s="106">
        <v>0.5079</v>
      </c>
      <c r="S19" s="106">
        <v>0.5</v>
      </c>
      <c r="T19" s="86">
        <f t="shared" si="0"/>
        <v>4.5181</v>
      </c>
      <c r="U19" s="91">
        <f t="shared" si="1"/>
        <v>9</v>
      </c>
      <c r="V19" t="b">
        <f t="shared" si="2"/>
        <v>1</v>
      </c>
      <c r="W19" s="86">
        <f t="shared" si="3"/>
        <v>0.5020111111111111</v>
      </c>
    </row>
    <row r="20" spans="1:23" ht="15">
      <c r="A20" s="4">
        <v>16</v>
      </c>
      <c r="B20" s="24" t="s">
        <v>11</v>
      </c>
      <c r="C20" s="113">
        <f>SUMIF(Игроки!B:B,Индивидуальный!B20,Игроки!C:C)</f>
        <v>3</v>
      </c>
      <c r="D20" s="106"/>
      <c r="E20" s="106"/>
      <c r="F20" s="106">
        <v>0.5345</v>
      </c>
      <c r="G20" s="106"/>
      <c r="H20" s="106">
        <v>0.4861</v>
      </c>
      <c r="I20" s="106"/>
      <c r="J20" s="106"/>
      <c r="K20" s="106"/>
      <c r="L20" s="106">
        <v>0.4</v>
      </c>
      <c r="M20" s="106">
        <v>0.5136</v>
      </c>
      <c r="N20" s="106">
        <v>0.5069</v>
      </c>
      <c r="O20" s="106">
        <v>0.5208</v>
      </c>
      <c r="P20" s="106">
        <v>0.4896</v>
      </c>
      <c r="Q20" s="106">
        <v>0.4891</v>
      </c>
      <c r="R20" s="106"/>
      <c r="S20" s="106">
        <v>0.5476</v>
      </c>
      <c r="T20" s="86">
        <f t="shared" si="0"/>
        <v>4.488199999999999</v>
      </c>
      <c r="U20" s="91">
        <f t="shared" si="1"/>
        <v>9</v>
      </c>
      <c r="V20" t="b">
        <f t="shared" si="2"/>
        <v>1</v>
      </c>
      <c r="W20" s="86">
        <f t="shared" si="3"/>
        <v>0.4986888888888888</v>
      </c>
    </row>
    <row r="21" spans="1:23" ht="15">
      <c r="A21" s="4">
        <v>17</v>
      </c>
      <c r="B21" s="10" t="s">
        <v>3</v>
      </c>
      <c r="C21" s="113">
        <f>SUMIF(Игроки!B:B,Индивидуальный!B21,Игроки!C:C)</f>
        <v>2</v>
      </c>
      <c r="D21" s="106">
        <v>0.463</v>
      </c>
      <c r="E21" s="106">
        <v>0.5347</v>
      </c>
      <c r="F21" s="106">
        <v>0.4773</v>
      </c>
      <c r="G21" s="106">
        <v>-0.4083</v>
      </c>
      <c r="H21" s="106">
        <v>-0.3507</v>
      </c>
      <c r="I21" s="106">
        <v>-0.3854</v>
      </c>
      <c r="J21" s="106">
        <v>0.4722</v>
      </c>
      <c r="K21" s="106">
        <v>0.5278</v>
      </c>
      <c r="L21" s="106">
        <v>0.5625</v>
      </c>
      <c r="M21" s="106">
        <v>0.5545</v>
      </c>
      <c r="N21" s="109">
        <v>0.4306</v>
      </c>
      <c r="O21" s="106">
        <v>-0.4097</v>
      </c>
      <c r="P21" s="106">
        <v>0.4375</v>
      </c>
      <c r="Q21" s="106">
        <v>-0.4141</v>
      </c>
      <c r="R21" s="106">
        <v>-0.3095</v>
      </c>
      <c r="S21" s="106">
        <v>-0.3889</v>
      </c>
      <c r="T21" s="86">
        <f t="shared" si="0"/>
        <v>4.4601</v>
      </c>
      <c r="U21" s="91">
        <f t="shared" si="1"/>
        <v>9</v>
      </c>
      <c r="V21" t="b">
        <f t="shared" si="2"/>
        <v>1</v>
      </c>
      <c r="W21" s="86">
        <f t="shared" si="3"/>
        <v>0.49556666666666666</v>
      </c>
    </row>
    <row r="22" spans="1:23" ht="15">
      <c r="A22" s="4">
        <v>18</v>
      </c>
      <c r="B22" s="24" t="s">
        <v>16</v>
      </c>
      <c r="C22" s="113">
        <f>SUMIF(Игроки!B:B,Индивидуальный!B22,Игроки!C:C)</f>
        <v>3</v>
      </c>
      <c r="D22" s="106">
        <v>0.463</v>
      </c>
      <c r="E22" s="106">
        <v>0.5347</v>
      </c>
      <c r="F22" s="106">
        <v>0.4773</v>
      </c>
      <c r="G22" s="106">
        <v>-0.4083</v>
      </c>
      <c r="H22" s="106">
        <v>-0.3507</v>
      </c>
      <c r="I22" s="106">
        <v>-0.3854</v>
      </c>
      <c r="J22" s="106">
        <v>0.4722</v>
      </c>
      <c r="K22" s="106">
        <v>0.5278</v>
      </c>
      <c r="L22" s="106">
        <v>0.5625</v>
      </c>
      <c r="M22" s="106">
        <v>0.5545</v>
      </c>
      <c r="N22" s="109">
        <v>0.4306</v>
      </c>
      <c r="O22" s="106">
        <v>-0.4097</v>
      </c>
      <c r="P22" s="106">
        <v>0.4375</v>
      </c>
      <c r="Q22" s="106">
        <v>-0.4141</v>
      </c>
      <c r="R22" s="106">
        <v>-0.3095</v>
      </c>
      <c r="S22" s="106">
        <v>-0.3889</v>
      </c>
      <c r="T22" s="86">
        <f t="shared" si="0"/>
        <v>4.4601</v>
      </c>
      <c r="U22" s="91">
        <f t="shared" si="1"/>
        <v>9</v>
      </c>
      <c r="V22" t="b">
        <f t="shared" si="2"/>
        <v>1</v>
      </c>
      <c r="W22" s="86">
        <f t="shared" si="3"/>
        <v>0.49556666666666666</v>
      </c>
    </row>
    <row r="23" spans="1:23" ht="15">
      <c r="A23" s="4">
        <v>19</v>
      </c>
      <c r="B23" s="10" t="s">
        <v>6</v>
      </c>
      <c r="C23" s="113">
        <f>SUMIF(Игроки!B:B,Индивидуальный!B23,Игроки!C:C)</f>
        <v>2</v>
      </c>
      <c r="D23" s="106"/>
      <c r="E23" s="106">
        <v>-0.4028</v>
      </c>
      <c r="F23" s="106">
        <v>-0.4045</v>
      </c>
      <c r="G23" s="106">
        <v>0.5083</v>
      </c>
      <c r="H23" s="106">
        <v>0.4965</v>
      </c>
      <c r="I23" s="106">
        <v>-0.375</v>
      </c>
      <c r="J23" s="106">
        <v>0.5278</v>
      </c>
      <c r="K23" s="106">
        <v>0.4444</v>
      </c>
      <c r="L23" s="106">
        <v>-0.4</v>
      </c>
      <c r="M23" s="106">
        <v>0.4591</v>
      </c>
      <c r="N23" s="106">
        <v>0.5556</v>
      </c>
      <c r="O23" s="106">
        <v>-0.375</v>
      </c>
      <c r="P23" s="106"/>
      <c r="Q23" s="106">
        <v>0.4203</v>
      </c>
      <c r="R23" s="106">
        <v>0.5079</v>
      </c>
      <c r="S23" s="106">
        <v>0.5</v>
      </c>
      <c r="T23" s="86">
        <f t="shared" si="0"/>
        <v>4.4199</v>
      </c>
      <c r="U23" s="91">
        <f t="shared" si="1"/>
        <v>9</v>
      </c>
      <c r="V23" t="b">
        <f t="shared" si="2"/>
        <v>1</v>
      </c>
      <c r="W23" s="86">
        <f t="shared" si="3"/>
        <v>0.49110000000000004</v>
      </c>
    </row>
    <row r="24" spans="1:23" ht="15">
      <c r="A24" s="4">
        <v>20</v>
      </c>
      <c r="B24" s="10" t="s">
        <v>50</v>
      </c>
      <c r="C24" s="113">
        <f>SUMIF(Игроки!B:B,Индивидуальный!B24,Игроки!C:C)</f>
        <v>2</v>
      </c>
      <c r="D24" s="106"/>
      <c r="E24" s="106"/>
      <c r="F24" s="106"/>
      <c r="G24" s="106"/>
      <c r="H24" s="106">
        <v>0.4861</v>
      </c>
      <c r="I24" s="106"/>
      <c r="J24" s="106"/>
      <c r="K24" s="106"/>
      <c r="L24" s="106">
        <v>0.4</v>
      </c>
      <c r="M24" s="106">
        <v>0.5136</v>
      </c>
      <c r="N24" s="106">
        <v>0.5069</v>
      </c>
      <c r="O24" s="106">
        <v>0.5208</v>
      </c>
      <c r="P24" s="106">
        <v>0.4896</v>
      </c>
      <c r="Q24" s="106">
        <v>0.4484</v>
      </c>
      <c r="R24" s="106">
        <v>0.4762</v>
      </c>
      <c r="S24" s="106">
        <v>0.5476</v>
      </c>
      <c r="T24" s="86">
        <f t="shared" si="0"/>
        <v>4.3892</v>
      </c>
      <c r="U24" s="91">
        <f t="shared" si="1"/>
        <v>9</v>
      </c>
      <c r="V24" t="b">
        <f t="shared" si="2"/>
        <v>1</v>
      </c>
      <c r="W24" s="86">
        <f t="shared" si="3"/>
        <v>0.48768888888888884</v>
      </c>
    </row>
    <row r="25" spans="1:23" ht="15">
      <c r="A25" s="4">
        <v>21</v>
      </c>
      <c r="B25" s="10" t="s">
        <v>5</v>
      </c>
      <c r="C25" s="113">
        <f>SUMIF(Игроки!B:B,Индивидуальный!B25,Игроки!C:C)</f>
        <v>3</v>
      </c>
      <c r="D25" s="106"/>
      <c r="E25" s="106">
        <v>0.4028</v>
      </c>
      <c r="F25" s="106">
        <v>0.4127</v>
      </c>
      <c r="G25" s="106"/>
      <c r="H25" s="106">
        <v>0.5608</v>
      </c>
      <c r="I25" s="106">
        <v>0.5208</v>
      </c>
      <c r="J25" s="106">
        <v>0.4306</v>
      </c>
      <c r="K25" s="106"/>
      <c r="L25" s="106">
        <v>0.4063</v>
      </c>
      <c r="M25" s="106">
        <v>0.5045</v>
      </c>
      <c r="N25" s="106"/>
      <c r="O25" s="106"/>
      <c r="P25" s="106">
        <v>0.3333</v>
      </c>
      <c r="Q25" s="106">
        <v>0.4484</v>
      </c>
      <c r="R25" s="106"/>
      <c r="S25" s="106"/>
      <c r="T25" s="86">
        <f t="shared" si="0"/>
        <v>4.0202</v>
      </c>
      <c r="U25" s="91">
        <f t="shared" si="1"/>
        <v>9</v>
      </c>
      <c r="V25" t="b">
        <f t="shared" si="2"/>
        <v>1</v>
      </c>
      <c r="W25" s="86">
        <f t="shared" si="3"/>
        <v>0.4466888888888889</v>
      </c>
    </row>
    <row r="26" spans="1:23" ht="15">
      <c r="A26" s="4">
        <v>22</v>
      </c>
      <c r="B26" s="101" t="s">
        <v>91</v>
      </c>
      <c r="C26" s="113">
        <f>SUMIF(Игроки!B:B,Индивидуальный!B26,Игроки!C:C)</f>
        <v>3</v>
      </c>
      <c r="D26" s="106"/>
      <c r="E26" s="106"/>
      <c r="F26" s="106"/>
      <c r="G26" s="106"/>
      <c r="H26" s="106"/>
      <c r="I26" s="106"/>
      <c r="J26" s="106"/>
      <c r="K26" s="106">
        <v>0.6389</v>
      </c>
      <c r="L26" s="106"/>
      <c r="M26" s="106"/>
      <c r="N26" s="106"/>
      <c r="O26" s="106"/>
      <c r="P26" s="106"/>
      <c r="Q26" s="106"/>
      <c r="R26" s="106"/>
      <c r="S26" s="106"/>
      <c r="T26" s="86">
        <f t="shared" si="0"/>
        <v>0.6389</v>
      </c>
      <c r="U26" s="91">
        <f t="shared" si="1"/>
        <v>1</v>
      </c>
      <c r="V26" t="b">
        <f t="shared" si="2"/>
        <v>0</v>
      </c>
      <c r="W26" s="86">
        <f t="shared" si="3"/>
        <v>0.6389</v>
      </c>
    </row>
    <row r="27" spans="1:23" ht="15">
      <c r="A27" s="4">
        <v>23</v>
      </c>
      <c r="B27" s="101" t="s">
        <v>4</v>
      </c>
      <c r="C27" s="113">
        <f>SUMIF(Игроки!B:B,Индивидуальный!B27,Игроки!C:C)</f>
        <v>-1</v>
      </c>
      <c r="D27" s="106"/>
      <c r="E27" s="106"/>
      <c r="F27" s="106">
        <v>0.5891</v>
      </c>
      <c r="G27" s="106"/>
      <c r="H27" s="106">
        <v>0.5764</v>
      </c>
      <c r="I27" s="106"/>
      <c r="J27" s="106"/>
      <c r="K27" s="106"/>
      <c r="L27" s="106"/>
      <c r="M27" s="106"/>
      <c r="N27" s="106"/>
      <c r="O27" s="106">
        <v>0.5625</v>
      </c>
      <c r="P27" s="106">
        <v>0.6667</v>
      </c>
      <c r="Q27" s="106">
        <v>0.5172</v>
      </c>
      <c r="R27" s="106"/>
      <c r="S27" s="106"/>
      <c r="T27" s="86">
        <f t="shared" si="0"/>
        <v>2.9118999999999997</v>
      </c>
      <c r="U27" s="91">
        <f t="shared" si="1"/>
        <v>5</v>
      </c>
      <c r="V27" t="b">
        <f t="shared" si="2"/>
        <v>0</v>
      </c>
      <c r="W27" s="86">
        <f t="shared" si="3"/>
        <v>0.5823799999999999</v>
      </c>
    </row>
    <row r="28" spans="1:23" ht="15">
      <c r="A28" s="4">
        <v>24</v>
      </c>
      <c r="B28" s="101" t="s">
        <v>69</v>
      </c>
      <c r="C28" s="113">
        <f>SUMIF(Игроки!B:B,Индивидуальный!B28,Игроки!C:C)</f>
        <v>0</v>
      </c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>
        <v>0.5625</v>
      </c>
      <c r="P28" s="106">
        <v>0.6667</v>
      </c>
      <c r="Q28" s="106">
        <v>0.5172</v>
      </c>
      <c r="R28" s="106"/>
      <c r="S28" s="106"/>
      <c r="T28" s="86">
        <f t="shared" si="0"/>
        <v>1.7464</v>
      </c>
      <c r="U28" s="91">
        <f t="shared" si="1"/>
        <v>3</v>
      </c>
      <c r="V28" t="b">
        <f t="shared" si="2"/>
        <v>0</v>
      </c>
      <c r="W28" s="86">
        <f t="shared" si="3"/>
        <v>0.5821333333333333</v>
      </c>
    </row>
    <row r="29" spans="1:23" ht="15">
      <c r="A29" s="4">
        <v>25</v>
      </c>
      <c r="B29" s="101" t="s">
        <v>15</v>
      </c>
      <c r="C29" s="113">
        <f>SUMIF(Игроки!B:B,Индивидуальный!B29,Игроки!C:C)</f>
        <v>-2</v>
      </c>
      <c r="D29" s="106"/>
      <c r="E29" s="106">
        <v>0.5556</v>
      </c>
      <c r="F29" s="106"/>
      <c r="G29" s="106"/>
      <c r="H29" s="106"/>
      <c r="I29" s="106">
        <v>0.5833</v>
      </c>
      <c r="J29" s="106"/>
      <c r="K29" s="106"/>
      <c r="L29" s="106"/>
      <c r="M29" s="106">
        <v>0.5909</v>
      </c>
      <c r="N29" s="106"/>
      <c r="O29" s="106"/>
      <c r="P29" s="106"/>
      <c r="Q29" s="106"/>
      <c r="R29" s="106"/>
      <c r="S29" s="106"/>
      <c r="T29" s="86">
        <f t="shared" si="0"/>
        <v>1.7298</v>
      </c>
      <c r="U29" s="91">
        <f t="shared" si="1"/>
        <v>3</v>
      </c>
      <c r="V29" t="b">
        <f t="shared" si="2"/>
        <v>0</v>
      </c>
      <c r="W29" s="86">
        <f t="shared" si="3"/>
        <v>0.5766</v>
      </c>
    </row>
    <row r="30" spans="1:23" ht="15">
      <c r="A30" s="4">
        <v>26</v>
      </c>
      <c r="B30" s="101" t="s">
        <v>13</v>
      </c>
      <c r="C30" s="113">
        <f>SUMIF(Игроки!B:B,Индивидуальный!B30,Игроки!C:C)</f>
        <v>-1.5</v>
      </c>
      <c r="D30" s="106">
        <v>0.4762</v>
      </c>
      <c r="E30" s="106">
        <v>0.5556</v>
      </c>
      <c r="F30" s="106"/>
      <c r="G30" s="106"/>
      <c r="H30" s="106"/>
      <c r="I30" s="106">
        <v>0.5833</v>
      </c>
      <c r="J30" s="106"/>
      <c r="K30" s="106"/>
      <c r="L30" s="106"/>
      <c r="M30" s="106">
        <v>0.5909</v>
      </c>
      <c r="N30" s="106"/>
      <c r="O30" s="106"/>
      <c r="P30" s="106"/>
      <c r="Q30" s="106"/>
      <c r="R30" s="106"/>
      <c r="S30" s="106"/>
      <c r="T30" s="86">
        <f t="shared" si="0"/>
        <v>2.206</v>
      </c>
      <c r="U30" s="91">
        <f t="shared" si="1"/>
        <v>4</v>
      </c>
      <c r="V30" t="b">
        <f t="shared" si="2"/>
        <v>0</v>
      </c>
      <c r="W30" s="86">
        <f t="shared" si="3"/>
        <v>0.5515</v>
      </c>
    </row>
    <row r="31" spans="1:23" ht="15">
      <c r="A31" s="4">
        <v>27</v>
      </c>
      <c r="B31" s="101" t="s">
        <v>49</v>
      </c>
      <c r="C31" s="113">
        <f>SUMIF(Игроки!B:B,Индивидуальный!B31,Игроки!C:C)</f>
        <v>3</v>
      </c>
      <c r="D31" s="106"/>
      <c r="E31" s="106"/>
      <c r="F31" s="106">
        <v>0.5491</v>
      </c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86">
        <f t="shared" si="0"/>
        <v>0.5491</v>
      </c>
      <c r="U31" s="91">
        <f t="shared" si="1"/>
        <v>1</v>
      </c>
      <c r="V31" t="b">
        <f t="shared" si="2"/>
        <v>0</v>
      </c>
      <c r="W31" s="86">
        <f t="shared" si="3"/>
        <v>0.5491</v>
      </c>
    </row>
    <row r="32" spans="1:23" ht="15">
      <c r="A32" s="4">
        <v>28</v>
      </c>
      <c r="B32" s="101" t="s">
        <v>90</v>
      </c>
      <c r="C32" s="113">
        <f>SUMIF(Игроки!B:B,Индивидуальный!B32,Игроки!C:C)</f>
        <v>0</v>
      </c>
      <c r="D32" s="106"/>
      <c r="E32" s="106"/>
      <c r="F32" s="106"/>
      <c r="G32" s="106"/>
      <c r="H32" s="106"/>
      <c r="I32" s="106"/>
      <c r="J32" s="106">
        <v>0.5139</v>
      </c>
      <c r="K32" s="106"/>
      <c r="L32" s="106"/>
      <c r="M32" s="106"/>
      <c r="N32" s="106"/>
      <c r="O32" s="106"/>
      <c r="P32" s="106"/>
      <c r="Q32" s="106"/>
      <c r="R32" s="106"/>
      <c r="S32" s="106"/>
      <c r="T32" s="86">
        <f t="shared" si="0"/>
        <v>0.5139</v>
      </c>
      <c r="U32" s="91">
        <f t="shared" si="1"/>
        <v>1</v>
      </c>
      <c r="V32" t="b">
        <f t="shared" si="2"/>
        <v>0</v>
      </c>
      <c r="W32" s="86">
        <f t="shared" si="3"/>
        <v>0.5139</v>
      </c>
    </row>
    <row r="33" spans="1:23" ht="15">
      <c r="A33" s="4">
        <v>29</v>
      </c>
      <c r="B33" s="101" t="s">
        <v>89</v>
      </c>
      <c r="C33" s="113">
        <f>SUMIF(Игроки!B:B,Индивидуальный!B33,Игроки!C:C)</f>
        <v>0</v>
      </c>
      <c r="D33" s="106"/>
      <c r="E33" s="106"/>
      <c r="F33" s="106"/>
      <c r="G33" s="106"/>
      <c r="H33" s="106"/>
      <c r="I33" s="106"/>
      <c r="J33" s="106">
        <v>0.5139</v>
      </c>
      <c r="K33" s="106"/>
      <c r="L33" s="106"/>
      <c r="M33" s="106"/>
      <c r="N33" s="106"/>
      <c r="O33" s="106"/>
      <c r="P33" s="106"/>
      <c r="Q33" s="106"/>
      <c r="R33" s="106"/>
      <c r="S33" s="106"/>
      <c r="T33" s="86">
        <f t="shared" si="0"/>
        <v>0.5139</v>
      </c>
      <c r="U33" s="91">
        <f t="shared" si="1"/>
        <v>1</v>
      </c>
      <c r="V33" t="b">
        <f t="shared" si="2"/>
        <v>0</v>
      </c>
      <c r="W33" s="86">
        <f t="shared" si="3"/>
        <v>0.5139</v>
      </c>
    </row>
    <row r="34" spans="1:23" ht="15">
      <c r="A34" s="4">
        <v>30</v>
      </c>
      <c r="B34" s="101" t="s">
        <v>10</v>
      </c>
      <c r="C34" s="113">
        <f>SUMIF(Игроки!B:B,Индивидуальный!B34,Игроки!C:C)</f>
        <v>0</v>
      </c>
      <c r="D34" s="106">
        <v>0.5185</v>
      </c>
      <c r="E34" s="106"/>
      <c r="F34" s="106">
        <v>0.5345</v>
      </c>
      <c r="G34" s="106"/>
      <c r="H34" s="106"/>
      <c r="I34" s="106"/>
      <c r="J34" s="106"/>
      <c r="K34" s="106"/>
      <c r="L34" s="106">
        <v>0.4063</v>
      </c>
      <c r="M34" s="106">
        <v>0.4364</v>
      </c>
      <c r="N34" s="106"/>
      <c r="O34" s="106"/>
      <c r="P34" s="106"/>
      <c r="Q34" s="106">
        <v>0.4891</v>
      </c>
      <c r="R34" s="106">
        <v>0.4762</v>
      </c>
      <c r="S34" s="106">
        <v>0.5794</v>
      </c>
      <c r="T34" s="86">
        <f t="shared" si="0"/>
        <v>3.4404</v>
      </c>
      <c r="U34" s="91">
        <f t="shared" si="1"/>
        <v>7</v>
      </c>
      <c r="V34" t="b">
        <f t="shared" si="2"/>
        <v>0</v>
      </c>
      <c r="W34" s="86">
        <f t="shared" si="3"/>
        <v>0.49148571428571425</v>
      </c>
    </row>
    <row r="35" spans="1:23" ht="15">
      <c r="A35" s="4">
        <v>31</v>
      </c>
      <c r="B35" s="101" t="s">
        <v>44</v>
      </c>
      <c r="C35" s="113">
        <f>SUMIF(Игроки!B:B,Индивидуальный!B35,Игроки!C:C)</f>
        <v>-1</v>
      </c>
      <c r="D35" s="106"/>
      <c r="E35" s="106"/>
      <c r="F35" s="106"/>
      <c r="G35" s="106"/>
      <c r="H35" s="106"/>
      <c r="I35" s="106"/>
      <c r="J35" s="106"/>
      <c r="K35" s="106"/>
      <c r="L35" s="106"/>
      <c r="M35" s="106">
        <v>0.4364</v>
      </c>
      <c r="N35" s="106"/>
      <c r="O35" s="106"/>
      <c r="P35" s="106"/>
      <c r="Q35" s="106"/>
      <c r="R35" s="106"/>
      <c r="S35" s="106"/>
      <c r="T35" s="86">
        <f t="shared" si="0"/>
        <v>0.4364</v>
      </c>
      <c r="U35" s="91">
        <f t="shared" si="1"/>
        <v>1</v>
      </c>
      <c r="V35" t="b">
        <f t="shared" si="2"/>
        <v>0</v>
      </c>
      <c r="W35" s="86">
        <f t="shared" si="3"/>
        <v>0.4364</v>
      </c>
    </row>
    <row r="36" spans="1:23" ht="15">
      <c r="A36" s="4">
        <v>32</v>
      </c>
      <c r="B36" s="101" t="s">
        <v>36</v>
      </c>
      <c r="C36" s="113">
        <f>SUMIF(Игроки!B:B,Индивидуальный!B36,Игроки!C:C)</f>
        <v>4</v>
      </c>
      <c r="D36" s="106"/>
      <c r="E36" s="106">
        <v>0.4028</v>
      </c>
      <c r="F36" s="106">
        <v>0.4127</v>
      </c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86">
        <f t="shared" si="0"/>
        <v>0.8155</v>
      </c>
      <c r="U36" s="91">
        <f t="shared" si="1"/>
        <v>2</v>
      </c>
      <c r="V36" t="b">
        <f t="shared" si="2"/>
        <v>0</v>
      </c>
      <c r="W36" s="86">
        <f t="shared" si="3"/>
        <v>0.40775</v>
      </c>
    </row>
  </sheetData>
  <sheetProtection/>
  <conditionalFormatting sqref="U26:U36 U11:U18">
    <cfRule type="expression" priority="1" dxfId="0" stopIfTrue="1">
      <formula>#REF!</formula>
    </cfRule>
  </conditionalFormatting>
  <conditionalFormatting sqref="U19:U25 U5:U10">
    <cfRule type="expression" priority="2" dxfId="0" stopIfTrue="1">
      <formula>#REF!</formula>
    </cfRule>
  </conditionalFormatting>
  <conditionalFormatting sqref="D5:S36">
    <cfRule type="expression" priority="3" dxfId="0" stopIfTrue="1">
      <formula>#REF!</formula>
    </cfRule>
  </conditionalFormatting>
  <conditionalFormatting sqref="C5:C36">
    <cfRule type="cellIs" priority="4" dxfId="1" operator="lessThanOrEqual" stopIfTrue="1">
      <formula>1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3"/>
  <dimension ref="A1:G69"/>
  <sheetViews>
    <sheetView showGridLines="0" zoomScale="97" zoomScaleNormal="97" workbookViewId="0" topLeftCell="A1">
      <selection activeCell="A1" sqref="A1"/>
    </sheetView>
  </sheetViews>
  <sheetFormatPr defaultColWidth="9.140625" defaultRowHeight="15"/>
  <cols>
    <col min="1" max="1" width="5.140625" style="63" customWidth="1"/>
    <col min="2" max="2" width="14.57421875" style="63" customWidth="1"/>
    <col min="3" max="3" width="10.28125" style="46" customWidth="1"/>
    <col min="4" max="4" width="6.00390625" style="64" customWidth="1"/>
    <col min="5" max="5" width="6.8515625" style="58" customWidth="1"/>
    <col min="6" max="6" width="8.00390625" style="63" customWidth="1"/>
    <col min="7" max="7" width="8.00390625" style="58" customWidth="1"/>
    <col min="8" max="16384" width="8.00390625" style="48" customWidth="1"/>
  </cols>
  <sheetData>
    <row r="1" spans="1:7" ht="12.75">
      <c r="A1" s="44"/>
      <c r="B1" s="45" t="s">
        <v>38</v>
      </c>
      <c r="D1" s="47"/>
      <c r="E1" s="48"/>
      <c r="F1" s="48"/>
      <c r="G1" s="48"/>
    </row>
    <row r="2" spans="1:7" ht="15" customHeight="1">
      <c r="A2" s="49"/>
      <c r="B2" s="45"/>
      <c r="C2" s="50"/>
      <c r="D2" s="47"/>
      <c r="E2" s="48"/>
      <c r="F2" s="48"/>
      <c r="G2" s="48"/>
    </row>
    <row r="3" spans="1:7" ht="24.75" customHeight="1">
      <c r="A3" s="51" t="s">
        <v>28</v>
      </c>
      <c r="B3" s="52" t="s">
        <v>39</v>
      </c>
      <c r="C3" s="53" t="s">
        <v>29</v>
      </c>
      <c r="D3" s="48"/>
      <c r="E3" s="48"/>
      <c r="F3" s="48"/>
      <c r="G3" s="48"/>
    </row>
    <row r="4" spans="1:3" s="57" customFormat="1" ht="12.75">
      <c r="A4" s="54">
        <v>1</v>
      </c>
      <c r="B4" s="55" t="s">
        <v>40</v>
      </c>
      <c r="C4" s="56">
        <v>-1</v>
      </c>
    </row>
    <row r="5" spans="1:3" s="57" customFormat="1" ht="12.75">
      <c r="A5" s="54">
        <v>2</v>
      </c>
      <c r="B5" s="55" t="s">
        <v>34</v>
      </c>
      <c r="C5" s="46">
        <v>2</v>
      </c>
    </row>
    <row r="6" spans="1:3" s="57" customFormat="1" ht="12.75">
      <c r="A6" s="54">
        <v>3</v>
      </c>
      <c r="B6" s="54" t="s">
        <v>4</v>
      </c>
      <c r="C6" s="56">
        <v>-1</v>
      </c>
    </row>
    <row r="7" spans="1:3" s="57" customFormat="1" ht="12.75">
      <c r="A7" s="54">
        <v>4</v>
      </c>
      <c r="B7" s="55" t="s">
        <v>8</v>
      </c>
      <c r="C7" s="46">
        <v>-0.5</v>
      </c>
    </row>
    <row r="8" spans="1:3" s="57" customFormat="1" ht="12.75">
      <c r="A8" s="54">
        <v>5</v>
      </c>
      <c r="B8" s="54" t="s">
        <v>15</v>
      </c>
      <c r="C8" s="56">
        <v>-2</v>
      </c>
    </row>
    <row r="9" spans="1:3" s="57" customFormat="1" ht="12.75">
      <c r="A9" s="54">
        <v>6</v>
      </c>
      <c r="B9" s="55" t="s">
        <v>1</v>
      </c>
      <c r="C9" s="46">
        <v>0</v>
      </c>
    </row>
    <row r="10" spans="1:3" s="57" customFormat="1" ht="12.75">
      <c r="A10" s="54">
        <v>7</v>
      </c>
      <c r="B10" s="55" t="s">
        <v>13</v>
      </c>
      <c r="C10" s="56">
        <v>-1.5</v>
      </c>
    </row>
    <row r="11" spans="1:3" s="57" customFormat="1" ht="12.75">
      <c r="A11" s="54">
        <v>8</v>
      </c>
      <c r="B11" s="54" t="s">
        <v>9</v>
      </c>
      <c r="C11" s="56">
        <v>2</v>
      </c>
    </row>
    <row r="12" spans="1:3" s="57" customFormat="1" ht="12.75">
      <c r="A12" s="54">
        <v>9</v>
      </c>
      <c r="B12" s="55" t="s">
        <v>7</v>
      </c>
      <c r="C12" s="56">
        <v>2</v>
      </c>
    </row>
    <row r="13" spans="1:3" s="57" customFormat="1" ht="12.75">
      <c r="A13" s="54">
        <v>10</v>
      </c>
      <c r="B13" s="55" t="s">
        <v>41</v>
      </c>
      <c r="C13" s="46">
        <v>3</v>
      </c>
    </row>
    <row r="14" spans="1:3" s="57" customFormat="1" ht="12.75">
      <c r="A14" s="54">
        <v>11</v>
      </c>
      <c r="B14" s="55" t="s">
        <v>2</v>
      </c>
      <c r="C14" s="56">
        <v>-1.5</v>
      </c>
    </row>
    <row r="15" spans="1:3" s="57" customFormat="1" ht="12.75">
      <c r="A15" s="54">
        <v>12</v>
      </c>
      <c r="B15" s="55" t="s">
        <v>42</v>
      </c>
      <c r="C15" s="46">
        <v>1</v>
      </c>
    </row>
    <row r="16" spans="1:3" s="57" customFormat="1" ht="12.75">
      <c r="A16" s="54">
        <v>13</v>
      </c>
      <c r="B16" s="55" t="s">
        <v>18</v>
      </c>
      <c r="C16" s="46">
        <v>1</v>
      </c>
    </row>
    <row r="17" spans="1:3" s="57" customFormat="1" ht="12.75">
      <c r="A17" s="54">
        <v>14</v>
      </c>
      <c r="B17" s="54" t="s">
        <v>21</v>
      </c>
      <c r="C17" s="56">
        <v>2</v>
      </c>
    </row>
    <row r="18" spans="1:3" s="57" customFormat="1" ht="12.75">
      <c r="A18" s="54">
        <v>15</v>
      </c>
      <c r="B18" s="55" t="s">
        <v>3</v>
      </c>
      <c r="C18" s="46">
        <v>2</v>
      </c>
    </row>
    <row r="19" spans="1:3" s="57" customFormat="1" ht="12.75">
      <c r="A19" s="54">
        <v>16</v>
      </c>
      <c r="B19" s="55" t="s">
        <v>35</v>
      </c>
      <c r="C19" s="46">
        <v>3</v>
      </c>
    </row>
    <row r="20" spans="1:7" ht="12.75">
      <c r="A20" s="54">
        <v>17</v>
      </c>
      <c r="B20" s="55" t="s">
        <v>20</v>
      </c>
      <c r="C20" s="46">
        <v>0.5</v>
      </c>
      <c r="D20" s="48"/>
      <c r="E20" s="48"/>
      <c r="F20" s="48"/>
      <c r="G20" s="48"/>
    </row>
    <row r="21" spans="1:7" ht="12.75">
      <c r="A21" s="54">
        <v>18</v>
      </c>
      <c r="B21" s="55" t="s">
        <v>10</v>
      </c>
      <c r="C21" s="46">
        <v>0</v>
      </c>
      <c r="D21" s="48"/>
      <c r="E21" s="48"/>
      <c r="F21" s="48"/>
      <c r="G21" s="48"/>
    </row>
    <row r="22" spans="1:7" ht="12.75">
      <c r="A22" s="54">
        <v>19</v>
      </c>
      <c r="B22" s="55" t="s">
        <v>6</v>
      </c>
      <c r="C22" s="46">
        <v>2</v>
      </c>
      <c r="D22" s="48"/>
      <c r="E22" s="48"/>
      <c r="F22" s="48"/>
      <c r="G22" s="48"/>
    </row>
    <row r="23" spans="1:7" ht="12.75">
      <c r="A23" s="54">
        <v>20</v>
      </c>
      <c r="B23" s="54" t="s">
        <v>19</v>
      </c>
      <c r="C23" s="46">
        <v>0.5</v>
      </c>
      <c r="D23" s="48"/>
      <c r="E23" s="48"/>
      <c r="F23" s="48"/>
      <c r="G23" s="48"/>
    </row>
    <row r="24" spans="1:7" ht="12.75">
      <c r="A24" s="54">
        <v>21</v>
      </c>
      <c r="B24" s="55" t="s">
        <v>43</v>
      </c>
      <c r="C24" s="46">
        <v>0.5</v>
      </c>
      <c r="D24" s="48"/>
      <c r="E24" s="48"/>
      <c r="F24" s="48"/>
      <c r="G24" s="48"/>
    </row>
    <row r="25" spans="1:7" ht="12.75">
      <c r="A25" s="54">
        <v>22</v>
      </c>
      <c r="B25" s="54" t="s">
        <v>5</v>
      </c>
      <c r="C25" s="56">
        <v>3</v>
      </c>
      <c r="D25" s="48"/>
      <c r="E25" s="48"/>
      <c r="F25" s="48"/>
      <c r="G25" s="48"/>
    </row>
    <row r="26" spans="1:7" ht="12.75">
      <c r="A26" s="54">
        <v>23</v>
      </c>
      <c r="B26" s="54" t="s">
        <v>22</v>
      </c>
      <c r="C26" s="46">
        <v>-0.5</v>
      </c>
      <c r="D26" s="48"/>
      <c r="E26" s="48"/>
      <c r="F26" s="48"/>
      <c r="G26" s="48"/>
    </row>
    <row r="27" spans="1:7" ht="12.75">
      <c r="A27" s="54">
        <v>24</v>
      </c>
      <c r="B27" s="54" t="s">
        <v>44</v>
      </c>
      <c r="C27" s="46">
        <v>-1</v>
      </c>
      <c r="D27" s="48"/>
      <c r="E27" s="48"/>
      <c r="F27" s="48"/>
      <c r="G27" s="48"/>
    </row>
    <row r="28" spans="1:7" ht="12.75">
      <c r="A28" s="54">
        <v>25</v>
      </c>
      <c r="B28" s="55" t="s">
        <v>11</v>
      </c>
      <c r="C28" s="59">
        <v>3</v>
      </c>
      <c r="D28" s="48"/>
      <c r="E28" s="48"/>
      <c r="F28" s="48"/>
      <c r="G28" s="48"/>
    </row>
    <row r="29" spans="1:7" ht="12.75">
      <c r="A29" s="54">
        <v>26</v>
      </c>
      <c r="B29" s="55" t="s">
        <v>45</v>
      </c>
      <c r="C29" s="60">
        <v>5</v>
      </c>
      <c r="D29" s="48"/>
      <c r="E29" s="48"/>
      <c r="F29" s="48"/>
      <c r="G29" s="48"/>
    </row>
    <row r="30" spans="1:7" ht="12.75">
      <c r="A30" s="54">
        <v>27</v>
      </c>
      <c r="B30" s="54" t="s">
        <v>46</v>
      </c>
      <c r="C30" s="61">
        <v>4</v>
      </c>
      <c r="D30" s="48"/>
      <c r="E30" s="48"/>
      <c r="F30" s="48"/>
      <c r="G30" s="48"/>
    </row>
    <row r="31" spans="1:7" ht="12.75">
      <c r="A31" s="54">
        <v>28</v>
      </c>
      <c r="B31" s="55" t="s">
        <v>47</v>
      </c>
      <c r="C31" s="46">
        <v>2</v>
      </c>
      <c r="D31" s="48"/>
      <c r="E31" s="48"/>
      <c r="F31" s="48"/>
      <c r="G31" s="48"/>
    </row>
    <row r="32" spans="1:7" ht="12.75">
      <c r="A32" s="54">
        <v>29</v>
      </c>
      <c r="B32" s="55" t="s">
        <v>48</v>
      </c>
      <c r="C32" s="46">
        <v>4</v>
      </c>
      <c r="D32" s="48"/>
      <c r="E32" s="48"/>
      <c r="F32" s="48"/>
      <c r="G32" s="48"/>
    </row>
    <row r="33" spans="1:7" ht="12.75">
      <c r="A33" s="54">
        <v>30</v>
      </c>
      <c r="B33" s="55" t="s">
        <v>36</v>
      </c>
      <c r="C33" s="46">
        <v>4</v>
      </c>
      <c r="D33" s="48"/>
      <c r="E33" s="48"/>
      <c r="F33" s="48"/>
      <c r="G33" s="48"/>
    </row>
    <row r="34" spans="1:7" ht="12.75">
      <c r="A34" s="54">
        <v>31</v>
      </c>
      <c r="B34" s="54" t="s">
        <v>49</v>
      </c>
      <c r="C34" s="56">
        <v>3</v>
      </c>
      <c r="D34" s="48"/>
      <c r="E34" s="48"/>
      <c r="F34" s="48"/>
      <c r="G34" s="48"/>
    </row>
    <row r="35" spans="1:7" ht="12.75">
      <c r="A35" s="54">
        <v>32</v>
      </c>
      <c r="B35" s="54" t="s">
        <v>50</v>
      </c>
      <c r="C35" s="62">
        <v>2</v>
      </c>
      <c r="D35" s="48"/>
      <c r="E35" s="48"/>
      <c r="F35" s="48"/>
      <c r="G35" s="48"/>
    </row>
    <row r="36" spans="1:7" ht="12.75">
      <c r="A36" s="54">
        <v>33</v>
      </c>
      <c r="B36" s="54" t="s">
        <v>51</v>
      </c>
      <c r="C36" s="62">
        <v>3</v>
      </c>
      <c r="D36" s="58"/>
      <c r="E36" s="48"/>
      <c r="F36" s="48"/>
      <c r="G36" s="48"/>
    </row>
    <row r="37" spans="1:7" ht="12.75">
      <c r="A37" s="54">
        <v>34</v>
      </c>
      <c r="B37" s="54" t="s">
        <v>52</v>
      </c>
      <c r="C37" s="62">
        <v>5</v>
      </c>
      <c r="D37" s="58"/>
      <c r="E37" s="48"/>
      <c r="F37" s="48"/>
      <c r="G37" s="48"/>
    </row>
    <row r="38" spans="1:7" ht="12.75">
      <c r="A38" s="54">
        <v>35</v>
      </c>
      <c r="B38" s="54" t="s">
        <v>53</v>
      </c>
      <c r="C38" s="62">
        <v>4</v>
      </c>
      <c r="D38" s="58"/>
      <c r="E38" s="48"/>
      <c r="F38" s="48"/>
      <c r="G38" s="48"/>
    </row>
    <row r="39" spans="1:7" ht="12.75">
      <c r="A39" s="54">
        <v>36</v>
      </c>
      <c r="B39" s="54" t="s">
        <v>54</v>
      </c>
      <c r="C39" s="62">
        <v>5</v>
      </c>
      <c r="D39" s="58"/>
      <c r="E39" s="48"/>
      <c r="F39" s="48"/>
      <c r="G39" s="48"/>
    </row>
    <row r="40" spans="1:7" ht="12.75">
      <c r="A40" s="54">
        <v>37</v>
      </c>
      <c r="B40" s="54" t="s">
        <v>55</v>
      </c>
      <c r="C40" s="62">
        <v>5</v>
      </c>
      <c r="D40" s="58"/>
      <c r="E40" s="48"/>
      <c r="F40" s="48"/>
      <c r="G40" s="48"/>
    </row>
    <row r="41" spans="1:7" ht="12.75">
      <c r="A41" s="54">
        <v>38</v>
      </c>
      <c r="B41" s="54" t="s">
        <v>56</v>
      </c>
      <c r="C41" s="62">
        <v>5</v>
      </c>
      <c r="D41" s="58"/>
      <c r="E41" s="48"/>
      <c r="F41" s="48"/>
      <c r="G41" s="48"/>
    </row>
    <row r="42" spans="1:7" ht="12.75">
      <c r="A42" s="54">
        <v>39</v>
      </c>
      <c r="B42" s="54" t="s">
        <v>17</v>
      </c>
      <c r="C42" s="62">
        <v>3</v>
      </c>
      <c r="D42" s="58"/>
      <c r="E42" s="48"/>
      <c r="F42" s="48"/>
      <c r="G42" s="48"/>
    </row>
    <row r="43" spans="1:7" ht="12.75">
      <c r="A43" s="54">
        <v>40</v>
      </c>
      <c r="B43" s="54" t="s">
        <v>57</v>
      </c>
      <c r="C43" s="62">
        <v>5</v>
      </c>
      <c r="D43" s="58"/>
      <c r="E43" s="48"/>
      <c r="F43" s="48"/>
      <c r="G43" s="48"/>
    </row>
    <row r="44" spans="1:7" ht="12.75">
      <c r="A44" s="54">
        <v>41</v>
      </c>
      <c r="B44" s="54" t="s">
        <v>58</v>
      </c>
      <c r="C44" s="62">
        <v>3</v>
      </c>
      <c r="D44" s="58"/>
      <c r="E44" s="48"/>
      <c r="F44" s="48"/>
      <c r="G44" s="48"/>
    </row>
    <row r="45" spans="1:7" ht="12.75">
      <c r="A45" s="54">
        <v>42</v>
      </c>
      <c r="B45" s="54" t="s">
        <v>59</v>
      </c>
      <c r="C45" s="62">
        <v>-2</v>
      </c>
      <c r="D45" s="58"/>
      <c r="E45" s="48"/>
      <c r="F45" s="48"/>
      <c r="G45" s="48"/>
    </row>
    <row r="46" spans="1:7" ht="12.75">
      <c r="A46" s="54">
        <v>43</v>
      </c>
      <c r="B46" s="54" t="s">
        <v>60</v>
      </c>
      <c r="C46" s="62">
        <v>5</v>
      </c>
      <c r="D46" s="58"/>
      <c r="E46" s="48"/>
      <c r="F46" s="48"/>
      <c r="G46" s="48"/>
    </row>
    <row r="47" spans="1:7" ht="12.75">
      <c r="A47" s="54">
        <v>44</v>
      </c>
      <c r="B47" s="54" t="s">
        <v>61</v>
      </c>
      <c r="C47" s="62">
        <v>5</v>
      </c>
      <c r="D47" s="58"/>
      <c r="E47" s="48"/>
      <c r="F47" s="48"/>
      <c r="G47" s="48"/>
    </row>
    <row r="48" spans="1:7" ht="12.75">
      <c r="A48" s="54">
        <v>45</v>
      </c>
      <c r="B48" s="54" t="s">
        <v>62</v>
      </c>
      <c r="C48" s="62">
        <v>4</v>
      </c>
      <c r="D48" s="58"/>
      <c r="E48" s="48"/>
      <c r="F48" s="48"/>
      <c r="G48" s="48"/>
    </row>
    <row r="49" spans="1:7" ht="12.75">
      <c r="A49" s="54">
        <v>46</v>
      </c>
      <c r="B49" s="54" t="s">
        <v>63</v>
      </c>
      <c r="C49" s="62">
        <v>4</v>
      </c>
      <c r="D49" s="58"/>
      <c r="E49" s="48"/>
      <c r="F49" s="48"/>
      <c r="G49" s="48"/>
    </row>
    <row r="50" spans="1:7" ht="12.75">
      <c r="A50" s="54">
        <v>47</v>
      </c>
      <c r="B50" s="54" t="s">
        <v>16</v>
      </c>
      <c r="C50" s="62">
        <v>3</v>
      </c>
      <c r="D50" s="58"/>
      <c r="E50" s="48"/>
      <c r="F50" s="48"/>
      <c r="G50" s="48"/>
    </row>
    <row r="51" spans="1:7" ht="12.75">
      <c r="A51" s="54">
        <v>48</v>
      </c>
      <c r="B51" s="54" t="s">
        <v>64</v>
      </c>
      <c r="C51" s="62">
        <v>5</v>
      </c>
      <c r="D51" s="58"/>
      <c r="E51" s="48"/>
      <c r="F51" s="48"/>
      <c r="G51" s="48"/>
    </row>
    <row r="52" spans="1:7" ht="12.75">
      <c r="A52" s="54">
        <v>49</v>
      </c>
      <c r="B52" s="54" t="s">
        <v>65</v>
      </c>
      <c r="C52" s="62">
        <v>5</v>
      </c>
      <c r="D52" s="58"/>
      <c r="E52" s="48"/>
      <c r="F52" s="48"/>
      <c r="G52" s="48"/>
    </row>
    <row r="53" spans="1:7" ht="12.75">
      <c r="A53" s="54">
        <v>50</v>
      </c>
      <c r="B53" s="54" t="s">
        <v>66</v>
      </c>
      <c r="C53" s="62">
        <v>5</v>
      </c>
      <c r="D53" s="58"/>
      <c r="E53" s="48"/>
      <c r="F53" s="48"/>
      <c r="G53" s="48"/>
    </row>
    <row r="54" spans="1:7" ht="12.75">
      <c r="A54" s="54">
        <v>51</v>
      </c>
      <c r="B54" s="54" t="s">
        <v>67</v>
      </c>
      <c r="C54" s="62">
        <v>5</v>
      </c>
      <c r="D54" s="58"/>
      <c r="E54" s="48"/>
      <c r="F54" s="48"/>
      <c r="G54" s="48"/>
    </row>
    <row r="55" spans="1:7" ht="12.75">
      <c r="A55" s="54">
        <v>52</v>
      </c>
      <c r="B55" s="54" t="s">
        <v>68</v>
      </c>
      <c r="C55" s="46">
        <v>0.5</v>
      </c>
      <c r="D55" s="58"/>
      <c r="E55" s="48"/>
      <c r="F55" s="48"/>
      <c r="G55" s="48"/>
    </row>
    <row r="56" spans="1:7" ht="12.75">
      <c r="A56" s="54">
        <v>53</v>
      </c>
      <c r="B56" s="54" t="s">
        <v>69</v>
      </c>
      <c r="C56" s="62">
        <v>0</v>
      </c>
      <c r="D56" s="58"/>
      <c r="E56" s="48"/>
      <c r="F56" s="48"/>
      <c r="G56" s="48"/>
    </row>
    <row r="57" spans="1:7" ht="12.75">
      <c r="A57" s="54">
        <v>54</v>
      </c>
      <c r="B57" s="54" t="s">
        <v>70</v>
      </c>
      <c r="C57" s="62">
        <v>3</v>
      </c>
      <c r="D57" s="58"/>
      <c r="E57" s="48"/>
      <c r="F57" s="48"/>
      <c r="G57" s="48"/>
    </row>
    <row r="58" spans="1:7" ht="12.75">
      <c r="A58" s="54">
        <v>55</v>
      </c>
      <c r="B58" s="54" t="s">
        <v>71</v>
      </c>
      <c r="C58" s="62">
        <v>5</v>
      </c>
      <c r="D58" s="58"/>
      <c r="E58" s="48"/>
      <c r="F58" s="48"/>
      <c r="G58" s="48"/>
    </row>
    <row r="59" spans="1:7" ht="12.75">
      <c r="A59" s="54">
        <v>56</v>
      </c>
      <c r="B59" s="54" t="s">
        <v>72</v>
      </c>
      <c r="C59" s="62">
        <v>3</v>
      </c>
      <c r="D59" s="58"/>
      <c r="E59" s="48"/>
      <c r="F59" s="48"/>
      <c r="G59" s="48"/>
    </row>
    <row r="60" spans="1:7" ht="12.75">
      <c r="A60" s="54">
        <v>57</v>
      </c>
      <c r="B60" s="54" t="s">
        <v>73</v>
      </c>
      <c r="C60" s="62">
        <v>5</v>
      </c>
      <c r="D60" s="58"/>
      <c r="E60" s="48"/>
      <c r="F60" s="48"/>
      <c r="G60" s="48"/>
    </row>
    <row r="61" spans="1:7" ht="12.75">
      <c r="A61" s="54">
        <v>58</v>
      </c>
      <c r="B61" s="54" t="s">
        <v>14</v>
      </c>
      <c r="C61" s="62">
        <v>0</v>
      </c>
      <c r="D61" s="58"/>
      <c r="E61" s="48"/>
      <c r="F61" s="48"/>
      <c r="G61" s="48"/>
    </row>
    <row r="62" spans="1:7" ht="12.75">
      <c r="A62" s="54">
        <v>59</v>
      </c>
      <c r="B62" s="55" t="s">
        <v>74</v>
      </c>
      <c r="C62" s="46">
        <v>5</v>
      </c>
      <c r="D62" s="58"/>
      <c r="E62" s="48"/>
      <c r="F62" s="48"/>
      <c r="G62" s="48"/>
    </row>
    <row r="63" spans="1:7" ht="12.75">
      <c r="A63" s="54">
        <v>60</v>
      </c>
      <c r="B63" s="55" t="s">
        <v>75</v>
      </c>
      <c r="C63" s="46">
        <v>5</v>
      </c>
      <c r="D63" s="58"/>
      <c r="E63" s="48"/>
      <c r="F63" s="48"/>
      <c r="G63" s="48"/>
    </row>
    <row r="64" spans="1:7" ht="12.75">
      <c r="A64" s="54">
        <v>61</v>
      </c>
      <c r="B64" s="55" t="s">
        <v>76</v>
      </c>
      <c r="C64" s="46">
        <v>4</v>
      </c>
      <c r="D64" s="58"/>
      <c r="E64" s="48"/>
      <c r="F64" s="48"/>
      <c r="G64" s="48"/>
    </row>
    <row r="65" spans="1:7" ht="12.75">
      <c r="A65" s="54">
        <v>62</v>
      </c>
      <c r="B65" s="54" t="s">
        <v>77</v>
      </c>
      <c r="C65" s="46">
        <v>1</v>
      </c>
      <c r="D65" s="58"/>
      <c r="E65" s="48"/>
      <c r="F65" s="48"/>
      <c r="G65" s="48"/>
    </row>
    <row r="66" spans="1:7" ht="12.75">
      <c r="A66" s="54">
        <v>63</v>
      </c>
      <c r="B66" s="54" t="s">
        <v>78</v>
      </c>
      <c r="C66" s="46">
        <v>4</v>
      </c>
      <c r="D66" s="58"/>
      <c r="E66" s="48"/>
      <c r="F66" s="48"/>
      <c r="G66" s="48"/>
    </row>
    <row r="67" spans="1:7" ht="12.75">
      <c r="A67" s="54">
        <v>64</v>
      </c>
      <c r="B67" s="54" t="s">
        <v>79</v>
      </c>
      <c r="C67" s="46">
        <v>4</v>
      </c>
      <c r="D67" s="58"/>
      <c r="E67" s="48"/>
      <c r="F67" s="48"/>
      <c r="G67" s="48"/>
    </row>
    <row r="68" spans="1:7" ht="12.75">
      <c r="A68" s="54">
        <v>65</v>
      </c>
      <c r="B68" s="54" t="s">
        <v>91</v>
      </c>
      <c r="C68" s="46">
        <v>3</v>
      </c>
      <c r="D68" s="58"/>
      <c r="E68" s="48"/>
      <c r="F68" s="48"/>
      <c r="G68" s="48"/>
    </row>
    <row r="69" spans="1:7" ht="12.75">
      <c r="A69" s="54"/>
      <c r="E69" s="48"/>
      <c r="F69" s="48"/>
      <c r="G69" s="48"/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showGridLines="0" workbookViewId="0" topLeftCell="A1">
      <selection activeCell="A1" sqref="A1"/>
    </sheetView>
  </sheetViews>
  <sheetFormatPr defaultColWidth="10.00390625" defaultRowHeight="15"/>
  <cols>
    <col min="1" max="1" width="5.00390625" style="35" customWidth="1"/>
    <col min="2" max="2" width="4.421875" style="37" customWidth="1"/>
    <col min="3" max="3" width="17.421875" style="37" customWidth="1"/>
    <col min="4" max="4" width="18.28125" style="37" customWidth="1"/>
    <col min="5" max="6" width="6.7109375" style="35" customWidth="1"/>
    <col min="7" max="7" width="7.7109375" style="38" customWidth="1"/>
    <col min="8" max="8" width="7.7109375" style="35" customWidth="1"/>
    <col min="9" max="9" width="7.7109375" style="39" customWidth="1"/>
    <col min="10" max="10" width="6.57421875" style="35" customWidth="1"/>
    <col min="11" max="16384" width="10.00390625" style="35" customWidth="1"/>
  </cols>
  <sheetData>
    <row r="1" spans="1:9" s="34" customFormat="1" ht="15">
      <c r="A1" s="6" t="s">
        <v>80</v>
      </c>
      <c r="B1" s="65"/>
      <c r="C1" s="65"/>
      <c r="D1" s="65"/>
      <c r="E1" s="66"/>
      <c r="F1" s="67"/>
      <c r="G1" s="68"/>
      <c r="H1" s="68"/>
      <c r="I1" s="66"/>
    </row>
    <row r="2" spans="1:9" s="34" customFormat="1" ht="15">
      <c r="A2" s="6" t="s">
        <v>82</v>
      </c>
      <c r="B2" s="65"/>
      <c r="C2" s="65"/>
      <c r="D2" s="65"/>
      <c r="E2" s="66"/>
      <c r="F2" s="67"/>
      <c r="G2" s="68"/>
      <c r="H2" s="68"/>
      <c r="I2" s="66"/>
    </row>
    <row r="3" spans="1:8" s="3" customFormat="1" ht="12.75">
      <c r="A3" s="14"/>
      <c r="C3" s="15"/>
      <c r="D3" s="16"/>
      <c r="E3" s="17" t="s">
        <v>25</v>
      </c>
      <c r="F3" s="17">
        <v>10</v>
      </c>
      <c r="H3" s="18" t="s">
        <v>26</v>
      </c>
    </row>
    <row r="4" spans="1:8" s="3" customFormat="1" ht="12.75">
      <c r="A4" s="2"/>
      <c r="B4" s="2"/>
      <c r="C4" s="2"/>
      <c r="D4" s="2"/>
      <c r="E4" s="17" t="s">
        <v>27</v>
      </c>
      <c r="F4" s="17">
        <v>18</v>
      </c>
      <c r="H4" s="19">
        <v>144</v>
      </c>
    </row>
    <row r="5" spans="1:9" s="3" customFormat="1" ht="12.75">
      <c r="A5" s="20" t="s">
        <v>0</v>
      </c>
      <c r="B5" s="20" t="s">
        <v>28</v>
      </c>
      <c r="C5" s="21" t="s">
        <v>23</v>
      </c>
      <c r="D5" s="21"/>
      <c r="E5" s="22" t="s">
        <v>29</v>
      </c>
      <c r="F5" s="22" t="s">
        <v>30</v>
      </c>
      <c r="G5" s="23" t="s">
        <v>31</v>
      </c>
      <c r="H5" s="23" t="s">
        <v>32</v>
      </c>
      <c r="I5" s="22" t="s">
        <v>33</v>
      </c>
    </row>
    <row r="6" spans="1:11" ht="15">
      <c r="A6" s="88">
        <v>1</v>
      </c>
      <c r="B6" s="90">
        <v>9</v>
      </c>
      <c r="C6" s="24" t="s">
        <v>8</v>
      </c>
      <c r="D6" s="25" t="s">
        <v>22</v>
      </c>
      <c r="E6" s="83">
        <v>-0.5</v>
      </c>
      <c r="F6" s="84">
        <v>30</v>
      </c>
      <c r="G6" s="84">
        <v>94</v>
      </c>
      <c r="H6" s="85">
        <v>0.6527777777777778</v>
      </c>
      <c r="I6" s="82">
        <v>12</v>
      </c>
      <c r="K6" s="36"/>
    </row>
    <row r="7" spans="1:11" ht="15">
      <c r="A7" s="88">
        <v>2</v>
      </c>
      <c r="B7" s="89">
        <v>10</v>
      </c>
      <c r="C7" s="10" t="s">
        <v>13</v>
      </c>
      <c r="D7" s="25" t="s">
        <v>15</v>
      </c>
      <c r="E7" s="83">
        <v>-1.75</v>
      </c>
      <c r="F7" s="84">
        <v>2.125</v>
      </c>
      <c r="G7" s="84">
        <v>80</v>
      </c>
      <c r="H7" s="85">
        <v>0.5555555555555556</v>
      </c>
      <c r="I7" s="82">
        <v>5</v>
      </c>
      <c r="K7" s="36"/>
    </row>
    <row r="8" spans="1:11" ht="15">
      <c r="A8" s="88">
        <v>3</v>
      </c>
      <c r="B8" s="90">
        <v>6</v>
      </c>
      <c r="C8" s="24" t="s">
        <v>42</v>
      </c>
      <c r="D8" s="25" t="s">
        <v>18</v>
      </c>
      <c r="E8" s="83">
        <v>0.5</v>
      </c>
      <c r="F8" s="84">
        <v>12.9375</v>
      </c>
      <c r="G8" s="84">
        <v>78</v>
      </c>
      <c r="H8" s="85">
        <v>0.5416666666666666</v>
      </c>
      <c r="I8" s="82">
        <v>1</v>
      </c>
      <c r="K8" s="36"/>
    </row>
    <row r="9" spans="1:11" ht="15">
      <c r="A9" s="96" t="s">
        <v>37</v>
      </c>
      <c r="B9" s="90">
        <v>2</v>
      </c>
      <c r="C9" s="24" t="s">
        <v>19</v>
      </c>
      <c r="D9" s="25" t="s">
        <v>20</v>
      </c>
      <c r="E9" s="83">
        <v>1</v>
      </c>
      <c r="F9" s="84">
        <v>8.8125</v>
      </c>
      <c r="G9" s="84">
        <v>78</v>
      </c>
      <c r="H9" s="85">
        <v>0.5416666666666666</v>
      </c>
      <c r="I9" s="82">
        <v>1</v>
      </c>
      <c r="K9" s="36"/>
    </row>
    <row r="10" spans="1:11" ht="15">
      <c r="A10" s="88">
        <v>5</v>
      </c>
      <c r="B10" s="90">
        <v>3</v>
      </c>
      <c r="C10" s="24" t="s">
        <v>16</v>
      </c>
      <c r="D10" s="25" t="s">
        <v>3</v>
      </c>
      <c r="E10" s="83">
        <v>2</v>
      </c>
      <c r="F10" s="84">
        <v>15.8125</v>
      </c>
      <c r="G10" s="84">
        <v>77</v>
      </c>
      <c r="H10" s="85">
        <v>0.5347222222222222</v>
      </c>
      <c r="I10" s="82"/>
      <c r="K10" s="36"/>
    </row>
    <row r="11" spans="1:11" ht="15">
      <c r="A11" s="88">
        <v>6</v>
      </c>
      <c r="B11" s="90">
        <v>7</v>
      </c>
      <c r="C11" s="10" t="s">
        <v>2</v>
      </c>
      <c r="D11" s="11" t="s">
        <v>1</v>
      </c>
      <c r="E11" s="83">
        <v>-0.5</v>
      </c>
      <c r="F11" s="84">
        <v>-22.6875</v>
      </c>
      <c r="G11" s="84">
        <v>69</v>
      </c>
      <c r="H11" s="85">
        <v>0.4791666666666667</v>
      </c>
      <c r="I11" s="82"/>
      <c r="K11" s="36"/>
    </row>
    <row r="12" spans="1:11" ht="15">
      <c r="A12" s="88">
        <v>7</v>
      </c>
      <c r="B12" s="89">
        <v>1</v>
      </c>
      <c r="C12" s="40" t="s">
        <v>70</v>
      </c>
      <c r="D12" s="41" t="s">
        <v>17</v>
      </c>
      <c r="E12" s="83">
        <v>3</v>
      </c>
      <c r="F12" s="84">
        <v>-5.75</v>
      </c>
      <c r="G12" s="84">
        <v>66</v>
      </c>
      <c r="H12" s="85">
        <v>0.4583333333333333</v>
      </c>
      <c r="I12" s="82"/>
      <c r="K12" s="36"/>
    </row>
    <row r="13" spans="1:11" ht="15">
      <c r="A13" s="88">
        <v>8</v>
      </c>
      <c r="B13" s="90">
        <v>8</v>
      </c>
      <c r="C13" s="24" t="s">
        <v>14</v>
      </c>
      <c r="D13" s="25" t="s">
        <v>21</v>
      </c>
      <c r="E13" s="83">
        <v>1</v>
      </c>
      <c r="F13" s="84">
        <v>-15.625</v>
      </c>
      <c r="G13" s="84">
        <v>62</v>
      </c>
      <c r="H13" s="85">
        <v>0.4305555555555556</v>
      </c>
      <c r="I13" s="82"/>
      <c r="K13" s="36"/>
    </row>
    <row r="14" spans="1:11" ht="15">
      <c r="A14" s="88">
        <v>9</v>
      </c>
      <c r="B14" s="90">
        <v>5</v>
      </c>
      <c r="C14" s="24" t="s">
        <v>9</v>
      </c>
      <c r="D14" s="11" t="s">
        <v>6</v>
      </c>
      <c r="E14" s="83">
        <v>2</v>
      </c>
      <c r="F14" s="84">
        <v>-16.125</v>
      </c>
      <c r="G14" s="84">
        <v>58</v>
      </c>
      <c r="H14" s="85">
        <v>0.4027777777777778</v>
      </c>
      <c r="I14" s="82"/>
      <c r="K14" s="36"/>
    </row>
    <row r="15" spans="1:11" ht="15">
      <c r="A15" s="96" t="s">
        <v>37</v>
      </c>
      <c r="B15" s="90">
        <v>4</v>
      </c>
      <c r="C15" s="28" t="s">
        <v>5</v>
      </c>
      <c r="D15" s="29" t="s">
        <v>36</v>
      </c>
      <c r="E15" s="83">
        <v>2.5</v>
      </c>
      <c r="F15" s="84">
        <v>-9.5</v>
      </c>
      <c r="G15" s="84">
        <v>58</v>
      </c>
      <c r="H15" s="85">
        <v>0.4027777777777778</v>
      </c>
      <c r="I15" s="82"/>
      <c r="K15" s="36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1" sqref="A1"/>
    </sheetView>
  </sheetViews>
  <sheetFormatPr defaultColWidth="10.00390625" defaultRowHeight="15"/>
  <cols>
    <col min="1" max="1" width="5.00390625" style="35" customWidth="1"/>
    <col min="2" max="2" width="4.421875" style="37" customWidth="1"/>
    <col min="3" max="3" width="17.421875" style="37" customWidth="1"/>
    <col min="4" max="4" width="18.28125" style="37" customWidth="1"/>
    <col min="5" max="6" width="6.7109375" style="35" customWidth="1"/>
    <col min="7" max="7" width="7.7109375" style="38" customWidth="1"/>
    <col min="8" max="8" width="7.7109375" style="35" customWidth="1"/>
    <col min="9" max="9" width="7.7109375" style="39" customWidth="1"/>
    <col min="10" max="10" width="6.57421875" style="35" customWidth="1"/>
    <col min="11" max="16384" width="10.00390625" style="35" customWidth="1"/>
  </cols>
  <sheetData>
    <row r="1" spans="1:9" s="34" customFormat="1" ht="15">
      <c r="A1" s="6" t="s">
        <v>80</v>
      </c>
      <c r="B1" s="65"/>
      <c r="C1" s="65"/>
      <c r="D1" s="65"/>
      <c r="E1" s="66"/>
      <c r="F1" s="67"/>
      <c r="G1" s="68"/>
      <c r="H1" s="68"/>
      <c r="I1" s="66"/>
    </row>
    <row r="2" spans="1:9" s="34" customFormat="1" ht="15">
      <c r="A2" s="6" t="s">
        <v>84</v>
      </c>
      <c r="B2" s="65"/>
      <c r="C2" s="65"/>
      <c r="D2" s="65"/>
      <c r="E2" s="66"/>
      <c r="F2" s="67"/>
      <c r="G2" s="68"/>
      <c r="H2" s="68"/>
      <c r="I2" s="66"/>
    </row>
    <row r="3" spans="1:8" s="3" customFormat="1" ht="12.75">
      <c r="A3" s="14"/>
      <c r="C3" s="15"/>
      <c r="D3" s="16"/>
      <c r="E3" s="17" t="s">
        <v>25</v>
      </c>
      <c r="F3" s="17">
        <v>12</v>
      </c>
      <c r="H3" s="18" t="s">
        <v>26</v>
      </c>
    </row>
    <row r="4" spans="1:8" s="3" customFormat="1" ht="12.75">
      <c r="A4" s="2"/>
      <c r="B4" s="2"/>
      <c r="C4" s="2"/>
      <c r="D4" s="2"/>
      <c r="E4" s="17" t="s">
        <v>27</v>
      </c>
      <c r="F4" s="17">
        <v>22</v>
      </c>
      <c r="H4" s="19">
        <v>220</v>
      </c>
    </row>
    <row r="5" spans="1:9" s="3" customFormat="1" ht="12.75">
      <c r="A5" s="20" t="s">
        <v>0</v>
      </c>
      <c r="B5" s="20" t="s">
        <v>28</v>
      </c>
      <c r="C5" s="21" t="s">
        <v>23</v>
      </c>
      <c r="D5" s="21"/>
      <c r="E5" s="22" t="s">
        <v>29</v>
      </c>
      <c r="F5" s="22" t="s">
        <v>30</v>
      </c>
      <c r="G5" s="23" t="s">
        <v>31</v>
      </c>
      <c r="H5" s="23" t="s">
        <v>32</v>
      </c>
      <c r="I5" s="22" t="s">
        <v>33</v>
      </c>
    </row>
    <row r="6" spans="1:11" ht="15" customHeight="1">
      <c r="A6" s="88">
        <v>1</v>
      </c>
      <c r="B6" s="89">
        <v>5</v>
      </c>
      <c r="C6" s="24" t="s">
        <v>4</v>
      </c>
      <c r="D6" s="25" t="s">
        <v>35</v>
      </c>
      <c r="E6" s="83">
        <v>1</v>
      </c>
      <c r="F6" s="84">
        <v>11.34375</v>
      </c>
      <c r="G6" s="84">
        <v>129.6</v>
      </c>
      <c r="H6" s="85">
        <v>0.5890909090909091</v>
      </c>
      <c r="I6" s="82">
        <v>15</v>
      </c>
      <c r="K6" s="36"/>
    </row>
    <row r="7" spans="1:11" ht="15" customHeight="1">
      <c r="A7" s="88">
        <v>2</v>
      </c>
      <c r="B7" s="90">
        <v>4</v>
      </c>
      <c r="C7" s="10" t="s">
        <v>49</v>
      </c>
      <c r="D7" s="25" t="s">
        <v>7</v>
      </c>
      <c r="E7" s="83">
        <v>2.5</v>
      </c>
      <c r="F7" s="84">
        <v>19.875</v>
      </c>
      <c r="G7" s="84">
        <v>120.8</v>
      </c>
      <c r="H7" s="85">
        <v>0.5490909090909091</v>
      </c>
      <c r="I7" s="82">
        <v>6</v>
      </c>
      <c r="K7" s="36"/>
    </row>
    <row r="8" spans="1:11" ht="15" customHeight="1">
      <c r="A8" s="88">
        <v>3</v>
      </c>
      <c r="B8" s="89">
        <v>10</v>
      </c>
      <c r="C8" s="24" t="s">
        <v>14</v>
      </c>
      <c r="D8" s="25" t="s">
        <v>21</v>
      </c>
      <c r="E8" s="83">
        <v>1</v>
      </c>
      <c r="F8" s="84">
        <v>28.78125</v>
      </c>
      <c r="G8" s="84">
        <v>120.2</v>
      </c>
      <c r="H8" s="85">
        <v>0.5463636363636364</v>
      </c>
      <c r="I8" s="82">
        <v>3</v>
      </c>
      <c r="K8" s="36"/>
    </row>
    <row r="9" spans="1:11" ht="15" customHeight="1">
      <c r="A9" s="88">
        <v>4</v>
      </c>
      <c r="B9" s="90">
        <v>7</v>
      </c>
      <c r="C9" s="10" t="s">
        <v>2</v>
      </c>
      <c r="D9" s="25" t="s">
        <v>1</v>
      </c>
      <c r="E9" s="83">
        <v>-0.5</v>
      </c>
      <c r="F9" s="84">
        <v>7.5</v>
      </c>
      <c r="G9" s="84">
        <v>118.2</v>
      </c>
      <c r="H9" s="85">
        <v>0.5372727272727272</v>
      </c>
      <c r="I9" s="82">
        <v>1</v>
      </c>
      <c r="K9" s="36"/>
    </row>
    <row r="10" spans="1:11" ht="15" customHeight="1">
      <c r="A10" s="88">
        <v>5</v>
      </c>
      <c r="B10" s="90">
        <v>3</v>
      </c>
      <c r="C10" s="24" t="s">
        <v>10</v>
      </c>
      <c r="D10" s="11" t="s">
        <v>11</v>
      </c>
      <c r="E10" s="83">
        <v>1.75</v>
      </c>
      <c r="F10" s="84">
        <v>17.625</v>
      </c>
      <c r="G10" s="84">
        <v>117.6</v>
      </c>
      <c r="H10" s="85">
        <v>0.5345454545454545</v>
      </c>
      <c r="I10" s="82">
        <v>1</v>
      </c>
      <c r="K10" s="36"/>
    </row>
    <row r="11" spans="1:11" ht="15" customHeight="1">
      <c r="A11" s="88">
        <v>6</v>
      </c>
      <c r="B11" s="90">
        <v>11</v>
      </c>
      <c r="C11" s="24" t="s">
        <v>8</v>
      </c>
      <c r="D11" s="25" t="s">
        <v>22</v>
      </c>
      <c r="E11" s="83">
        <v>-0.5</v>
      </c>
      <c r="F11" s="84">
        <v>8.8125</v>
      </c>
      <c r="G11" s="84">
        <v>115.8</v>
      </c>
      <c r="H11" s="85">
        <v>0.5263636363636364</v>
      </c>
      <c r="I11" s="82"/>
      <c r="K11" s="36"/>
    </row>
    <row r="12" spans="1:11" ht="15" customHeight="1">
      <c r="A12" s="88">
        <v>7</v>
      </c>
      <c r="B12" s="90">
        <v>2</v>
      </c>
      <c r="C12" s="24" t="s">
        <v>16</v>
      </c>
      <c r="D12" s="25" t="s">
        <v>3</v>
      </c>
      <c r="E12" s="83">
        <v>2</v>
      </c>
      <c r="F12" s="84">
        <v>-19.40625</v>
      </c>
      <c r="G12" s="84">
        <v>105</v>
      </c>
      <c r="H12" s="85">
        <v>0.4772727272727273</v>
      </c>
      <c r="I12" s="82"/>
      <c r="K12" s="36"/>
    </row>
    <row r="13" spans="1:11" ht="15" customHeight="1">
      <c r="A13" s="88">
        <v>8</v>
      </c>
      <c r="B13" s="90">
        <v>8</v>
      </c>
      <c r="C13" s="24" t="s">
        <v>42</v>
      </c>
      <c r="D13" s="25" t="s">
        <v>18</v>
      </c>
      <c r="E13" s="83">
        <v>0.5</v>
      </c>
      <c r="F13" s="84">
        <v>2.75</v>
      </c>
      <c r="G13" s="84">
        <v>104.2</v>
      </c>
      <c r="H13" s="85">
        <v>0.47363636363636363</v>
      </c>
      <c r="I13" s="82"/>
      <c r="K13" s="36"/>
    </row>
    <row r="14" spans="1:11" ht="15" customHeight="1">
      <c r="A14" s="88">
        <v>9</v>
      </c>
      <c r="B14" s="90">
        <v>1</v>
      </c>
      <c r="C14" s="24" t="s">
        <v>19</v>
      </c>
      <c r="D14" s="25" t="s">
        <v>20</v>
      </c>
      <c r="E14" s="83">
        <v>1</v>
      </c>
      <c r="F14" s="84">
        <v>-6.3125</v>
      </c>
      <c r="G14" s="84">
        <v>102.2</v>
      </c>
      <c r="H14" s="85">
        <v>0.46454545454545454</v>
      </c>
      <c r="I14" s="82"/>
      <c r="K14" s="36"/>
    </row>
    <row r="15" spans="1:11" ht="15" customHeight="1">
      <c r="A15" s="88">
        <v>10</v>
      </c>
      <c r="B15" s="90">
        <v>9</v>
      </c>
      <c r="C15" s="40" t="s">
        <v>70</v>
      </c>
      <c r="D15" s="41" t="s">
        <v>17</v>
      </c>
      <c r="E15" s="83">
        <v>3</v>
      </c>
      <c r="F15" s="84">
        <v>-14.375</v>
      </c>
      <c r="G15" s="84">
        <v>100.6</v>
      </c>
      <c r="H15" s="85">
        <v>0.4572727272727272</v>
      </c>
      <c r="I15" s="82"/>
      <c r="K15" s="36"/>
    </row>
    <row r="16" spans="1:9" ht="15" customHeight="1">
      <c r="A16" s="88">
        <v>11</v>
      </c>
      <c r="B16" s="89">
        <v>6</v>
      </c>
      <c r="C16" s="24" t="s">
        <v>5</v>
      </c>
      <c r="D16" s="25" t="s">
        <v>36</v>
      </c>
      <c r="E16" s="83">
        <v>2.5</v>
      </c>
      <c r="F16" s="84">
        <v>-31.84375</v>
      </c>
      <c r="G16" s="84">
        <v>90.8</v>
      </c>
      <c r="H16" s="85">
        <v>0.4127272727272727</v>
      </c>
      <c r="I16" s="82"/>
    </row>
    <row r="17" spans="1:9" ht="15" customHeight="1">
      <c r="A17" s="88">
        <v>12</v>
      </c>
      <c r="B17" s="89">
        <v>12</v>
      </c>
      <c r="C17" s="28" t="s">
        <v>9</v>
      </c>
      <c r="D17" s="87" t="s">
        <v>6</v>
      </c>
      <c r="E17" s="83">
        <v>2</v>
      </c>
      <c r="F17" s="84">
        <v>-36.75</v>
      </c>
      <c r="G17" s="84">
        <v>89</v>
      </c>
      <c r="H17" s="85">
        <v>0.40454545454545454</v>
      </c>
      <c r="I17" s="82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showGridLines="0" workbookViewId="0" topLeftCell="A1">
      <selection activeCell="A1" sqref="A1"/>
    </sheetView>
  </sheetViews>
  <sheetFormatPr defaultColWidth="10.00390625" defaultRowHeight="15"/>
  <cols>
    <col min="1" max="1" width="5.00390625" style="35" customWidth="1"/>
    <col min="2" max="2" width="4.421875" style="37" customWidth="1"/>
    <col min="3" max="3" width="17.421875" style="37" customWidth="1"/>
    <col min="4" max="4" width="18.28125" style="37" customWidth="1"/>
    <col min="5" max="6" width="6.7109375" style="35" customWidth="1"/>
    <col min="7" max="7" width="7.7109375" style="38" customWidth="1"/>
    <col min="8" max="8" width="7.7109375" style="35" customWidth="1"/>
    <col min="9" max="9" width="7.7109375" style="39" customWidth="1"/>
    <col min="10" max="10" width="6.57421875" style="35" customWidth="1"/>
    <col min="11" max="16384" width="10.00390625" style="35" customWidth="1"/>
  </cols>
  <sheetData>
    <row r="1" spans="1:9" s="34" customFormat="1" ht="15">
      <c r="A1" s="6" t="s">
        <v>80</v>
      </c>
      <c r="B1" s="65"/>
      <c r="C1" s="65"/>
      <c r="D1" s="65"/>
      <c r="E1" s="66"/>
      <c r="F1" s="67"/>
      <c r="G1" s="68"/>
      <c r="H1" s="68"/>
      <c r="I1" s="66"/>
    </row>
    <row r="2" spans="1:9" s="34" customFormat="1" ht="15">
      <c r="A2" s="6" t="s">
        <v>85</v>
      </c>
      <c r="B2" s="65"/>
      <c r="C2" s="65"/>
      <c r="D2" s="65"/>
      <c r="E2" s="66"/>
      <c r="F2" s="67"/>
      <c r="G2" s="68"/>
      <c r="H2" s="68"/>
      <c r="I2" s="66"/>
    </row>
    <row r="3" spans="1:8" s="3" customFormat="1" ht="12.75">
      <c r="A3" s="14"/>
      <c r="C3" s="15"/>
      <c r="D3" s="16"/>
      <c r="E3" s="17" t="s">
        <v>25</v>
      </c>
      <c r="F3" s="17">
        <v>8</v>
      </c>
      <c r="H3" s="69" t="s">
        <v>26</v>
      </c>
    </row>
    <row r="4" spans="1:8" s="3" customFormat="1" ht="12.75">
      <c r="A4" s="2"/>
      <c r="B4" s="2"/>
      <c r="C4" s="2"/>
      <c r="D4" s="2"/>
      <c r="E4" s="17" t="s">
        <v>27</v>
      </c>
      <c r="F4" s="17">
        <v>20</v>
      </c>
      <c r="H4" s="71">
        <v>120</v>
      </c>
    </row>
    <row r="5" spans="1:9" s="3" customFormat="1" ht="12.75">
      <c r="A5" s="20" t="s">
        <v>0</v>
      </c>
      <c r="B5" s="20" t="s">
        <v>28</v>
      </c>
      <c r="C5" s="21" t="s">
        <v>23</v>
      </c>
      <c r="D5" s="21"/>
      <c r="E5" s="22" t="s">
        <v>29</v>
      </c>
      <c r="F5" s="22" t="s">
        <v>30</v>
      </c>
      <c r="G5" s="72" t="s">
        <v>31</v>
      </c>
      <c r="H5" s="23" t="s">
        <v>32</v>
      </c>
      <c r="I5" s="22" t="s">
        <v>33</v>
      </c>
    </row>
    <row r="6" spans="1:11" ht="15" customHeight="1">
      <c r="A6" s="73">
        <v>1</v>
      </c>
      <c r="B6" s="74">
        <v>2</v>
      </c>
      <c r="C6" s="24" t="s">
        <v>19</v>
      </c>
      <c r="D6" s="25" t="s">
        <v>20</v>
      </c>
      <c r="E6" s="75">
        <v>1</v>
      </c>
      <c r="F6" s="76">
        <v>40.5</v>
      </c>
      <c r="G6" s="76">
        <v>74</v>
      </c>
      <c r="H6" s="77">
        <v>0.6166666666666667</v>
      </c>
      <c r="I6" s="78">
        <v>10</v>
      </c>
      <c r="K6" s="36"/>
    </row>
    <row r="7" spans="1:11" ht="15" customHeight="1">
      <c r="A7" s="73">
        <v>2</v>
      </c>
      <c r="B7" s="74">
        <v>4</v>
      </c>
      <c r="C7" s="24" t="s">
        <v>7</v>
      </c>
      <c r="D7" s="25" t="s">
        <v>35</v>
      </c>
      <c r="E7" s="75">
        <v>2.5</v>
      </c>
      <c r="F7" s="76">
        <v>31.125</v>
      </c>
      <c r="G7" s="76">
        <v>71</v>
      </c>
      <c r="H7" s="77">
        <v>0.5916666666666667</v>
      </c>
      <c r="I7" s="78">
        <v>3</v>
      </c>
      <c r="K7" s="36"/>
    </row>
    <row r="8" spans="1:11" ht="15" customHeight="1">
      <c r="A8" s="73">
        <v>3</v>
      </c>
      <c r="B8" s="74">
        <v>8</v>
      </c>
      <c r="C8" s="10" t="s">
        <v>2</v>
      </c>
      <c r="D8" s="25" t="s">
        <v>1</v>
      </c>
      <c r="E8" s="75">
        <v>-0.5</v>
      </c>
      <c r="F8" s="76">
        <v>9.375</v>
      </c>
      <c r="G8" s="76">
        <v>62</v>
      </c>
      <c r="H8" s="77">
        <v>0.5166666666666667</v>
      </c>
      <c r="I8" s="78">
        <v>1</v>
      </c>
      <c r="K8" s="36"/>
    </row>
    <row r="9" spans="1:11" ht="15" customHeight="1">
      <c r="A9" s="81">
        <v>4</v>
      </c>
      <c r="B9" s="74">
        <v>6</v>
      </c>
      <c r="C9" s="24" t="s">
        <v>9</v>
      </c>
      <c r="D9" s="11" t="s">
        <v>6</v>
      </c>
      <c r="E9" s="75">
        <v>2</v>
      </c>
      <c r="F9" s="76">
        <v>-3.5</v>
      </c>
      <c r="G9" s="76">
        <v>61</v>
      </c>
      <c r="H9" s="77">
        <v>0.5083333333333333</v>
      </c>
      <c r="I9" s="82"/>
      <c r="K9" s="36"/>
    </row>
    <row r="10" spans="1:11" ht="15" customHeight="1">
      <c r="A10" s="73">
        <v>5</v>
      </c>
      <c r="B10" s="74">
        <v>1</v>
      </c>
      <c r="C10" s="24" t="s">
        <v>42</v>
      </c>
      <c r="D10" s="25" t="s">
        <v>18</v>
      </c>
      <c r="E10" s="75">
        <v>0.5</v>
      </c>
      <c r="F10" s="76">
        <v>-8.625</v>
      </c>
      <c r="G10" s="76">
        <v>59</v>
      </c>
      <c r="H10" s="77">
        <v>0.49166666666666664</v>
      </c>
      <c r="I10" s="78"/>
      <c r="K10" s="36"/>
    </row>
    <row r="11" spans="1:11" ht="15" customHeight="1">
      <c r="A11" s="73">
        <v>6</v>
      </c>
      <c r="B11" s="74">
        <v>7</v>
      </c>
      <c r="C11" s="24" t="s">
        <v>14</v>
      </c>
      <c r="D11" s="25" t="s">
        <v>21</v>
      </c>
      <c r="E11" s="75">
        <v>1</v>
      </c>
      <c r="F11" s="76">
        <v>5.375</v>
      </c>
      <c r="G11" s="76">
        <v>56</v>
      </c>
      <c r="H11" s="77">
        <v>0.4666666666666667</v>
      </c>
      <c r="I11" s="82"/>
      <c r="K11" s="36"/>
    </row>
    <row r="12" spans="1:11" ht="15" customHeight="1">
      <c r="A12" s="73">
        <v>7</v>
      </c>
      <c r="B12" s="80">
        <v>3</v>
      </c>
      <c r="C12" s="24" t="s">
        <v>16</v>
      </c>
      <c r="D12" s="25" t="s">
        <v>3</v>
      </c>
      <c r="E12" s="75">
        <v>2</v>
      </c>
      <c r="F12" s="76">
        <v>-36.75</v>
      </c>
      <c r="G12" s="76">
        <v>49</v>
      </c>
      <c r="H12" s="77">
        <v>0.4083333333333333</v>
      </c>
      <c r="I12" s="82"/>
      <c r="K12" s="36"/>
    </row>
    <row r="13" spans="1:11" ht="15" customHeight="1">
      <c r="A13" s="81">
        <v>8</v>
      </c>
      <c r="B13" s="74">
        <v>5</v>
      </c>
      <c r="C13" s="24" t="s">
        <v>8</v>
      </c>
      <c r="D13" s="25" t="s">
        <v>22</v>
      </c>
      <c r="E13" s="75">
        <v>-0.5</v>
      </c>
      <c r="F13" s="76">
        <v>-37.5</v>
      </c>
      <c r="G13" s="76">
        <v>48</v>
      </c>
      <c r="H13" s="77">
        <v>0.4</v>
      </c>
      <c r="I13" s="82"/>
      <c r="K13" s="36"/>
    </row>
    <row r="14" spans="1:11" ht="15">
      <c r="A14" s="79"/>
      <c r="B14" s="92"/>
      <c r="C14" s="92"/>
      <c r="D14" s="92"/>
      <c r="E14" s="79"/>
      <c r="F14" s="79"/>
      <c r="G14" s="93"/>
      <c r="H14" s="94"/>
      <c r="I14" s="82"/>
      <c r="K14" s="36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"/>
  <sheetViews>
    <sheetView showGridLines="0" workbookViewId="0" topLeftCell="A1">
      <selection activeCell="A1" sqref="A1"/>
    </sheetView>
  </sheetViews>
  <sheetFormatPr defaultColWidth="10.00390625" defaultRowHeight="15"/>
  <cols>
    <col min="1" max="1" width="5.00390625" style="35" customWidth="1"/>
    <col min="2" max="2" width="4.421875" style="37" customWidth="1"/>
    <col min="3" max="3" width="17.421875" style="37" customWidth="1"/>
    <col min="4" max="4" width="18.28125" style="37" customWidth="1"/>
    <col min="5" max="6" width="6.7109375" style="35" customWidth="1"/>
    <col min="7" max="7" width="7.7109375" style="38" customWidth="1"/>
    <col min="8" max="8" width="7.7109375" style="35" customWidth="1"/>
    <col min="9" max="9" width="7.7109375" style="39" customWidth="1"/>
    <col min="10" max="10" width="6.57421875" style="35" customWidth="1"/>
    <col min="11" max="16384" width="10.00390625" style="35" customWidth="1"/>
  </cols>
  <sheetData>
    <row r="1" spans="1:9" s="34" customFormat="1" ht="15">
      <c r="A1" s="6" t="s">
        <v>80</v>
      </c>
      <c r="B1" s="65"/>
      <c r="C1" s="65"/>
      <c r="D1" s="65"/>
      <c r="E1" s="66"/>
      <c r="F1" s="67"/>
      <c r="G1" s="68"/>
      <c r="H1" s="68"/>
      <c r="I1" s="66"/>
    </row>
    <row r="2" spans="1:9" s="34" customFormat="1" ht="15">
      <c r="A2" s="6" t="s">
        <v>86</v>
      </c>
      <c r="B2" s="65"/>
      <c r="C2" s="65"/>
      <c r="D2" s="65"/>
      <c r="E2" s="66"/>
      <c r="F2" s="67"/>
      <c r="G2" s="68"/>
      <c r="H2" s="68"/>
      <c r="I2" s="66"/>
    </row>
    <row r="3" spans="1:8" s="3" customFormat="1" ht="12.75">
      <c r="A3" s="14"/>
      <c r="C3" s="15"/>
      <c r="D3" s="16"/>
      <c r="E3" s="17" t="s">
        <v>25</v>
      </c>
      <c r="F3" s="17">
        <v>10</v>
      </c>
      <c r="H3" s="18" t="s">
        <v>26</v>
      </c>
    </row>
    <row r="4" spans="1:8" s="3" customFormat="1" ht="12.75">
      <c r="A4" s="2"/>
      <c r="B4" s="2"/>
      <c r="C4" s="2"/>
      <c r="D4" s="2"/>
      <c r="E4" s="17" t="s">
        <v>27</v>
      </c>
      <c r="F4" s="17">
        <v>18</v>
      </c>
      <c r="H4" s="19">
        <v>144</v>
      </c>
    </row>
    <row r="5" spans="1:9" s="3" customFormat="1" ht="12.75">
      <c r="A5" s="20" t="s">
        <v>0</v>
      </c>
      <c r="B5" s="20" t="s">
        <v>28</v>
      </c>
      <c r="C5" s="21" t="s">
        <v>23</v>
      </c>
      <c r="D5" s="21"/>
      <c r="E5" s="22" t="s">
        <v>29</v>
      </c>
      <c r="F5" s="22" t="s">
        <v>30</v>
      </c>
      <c r="G5" s="23" t="s">
        <v>31</v>
      </c>
      <c r="H5" s="23" t="s">
        <v>32</v>
      </c>
      <c r="I5" s="22" t="s">
        <v>33</v>
      </c>
    </row>
    <row r="6" spans="1:11" ht="15">
      <c r="A6" s="88">
        <v>1</v>
      </c>
      <c r="B6" s="89">
        <v>2</v>
      </c>
      <c r="C6" s="24" t="s">
        <v>42</v>
      </c>
      <c r="D6" s="25" t="s">
        <v>18</v>
      </c>
      <c r="E6" s="83">
        <v>1</v>
      </c>
      <c r="F6" s="84">
        <v>20.75</v>
      </c>
      <c r="G6" s="84">
        <v>84.5</v>
      </c>
      <c r="H6" s="85">
        <v>0.5868055555555556</v>
      </c>
      <c r="I6" s="82">
        <v>10</v>
      </c>
      <c r="K6" s="36"/>
    </row>
    <row r="7" spans="1:11" ht="15">
      <c r="A7" s="88">
        <v>2</v>
      </c>
      <c r="B7" s="90">
        <v>1</v>
      </c>
      <c r="C7" s="24" t="s">
        <v>4</v>
      </c>
      <c r="D7" s="25" t="s">
        <v>35</v>
      </c>
      <c r="E7" s="83">
        <v>1</v>
      </c>
      <c r="F7" s="84">
        <v>24.4375</v>
      </c>
      <c r="G7" s="84">
        <v>83</v>
      </c>
      <c r="H7" s="85">
        <v>0.5763888888888888</v>
      </c>
      <c r="I7" s="82">
        <v>4</v>
      </c>
      <c r="K7" s="36"/>
    </row>
    <row r="8" spans="1:11" ht="15">
      <c r="A8" s="88">
        <v>3</v>
      </c>
      <c r="B8" s="90">
        <v>8</v>
      </c>
      <c r="C8" s="24" t="s">
        <v>5</v>
      </c>
      <c r="D8" s="25" t="s">
        <v>7</v>
      </c>
      <c r="E8" s="83">
        <v>2.5</v>
      </c>
      <c r="F8" s="84">
        <v>6.75</v>
      </c>
      <c r="G8" s="84">
        <v>80.75</v>
      </c>
      <c r="H8" s="85">
        <v>0.5607638888888888</v>
      </c>
      <c r="I8" s="82">
        <v>2</v>
      </c>
      <c r="K8" s="36"/>
    </row>
    <row r="9" spans="1:11" ht="15">
      <c r="A9" s="88">
        <v>4</v>
      </c>
      <c r="B9" s="90">
        <v>4</v>
      </c>
      <c r="C9" s="24" t="s">
        <v>8</v>
      </c>
      <c r="D9" s="25" t="s">
        <v>22</v>
      </c>
      <c r="E9" s="83">
        <v>-0.5</v>
      </c>
      <c r="F9" s="84">
        <v>6.5625</v>
      </c>
      <c r="G9" s="84">
        <v>74</v>
      </c>
      <c r="H9" s="85">
        <v>0.5138888888888888</v>
      </c>
      <c r="I9" s="82">
        <v>1</v>
      </c>
      <c r="K9" s="36"/>
    </row>
    <row r="10" spans="1:11" ht="15">
      <c r="A10" s="88">
        <v>5</v>
      </c>
      <c r="B10" s="90">
        <v>5</v>
      </c>
      <c r="C10" s="40" t="s">
        <v>70</v>
      </c>
      <c r="D10" s="41" t="s">
        <v>17</v>
      </c>
      <c r="E10" s="83">
        <v>3</v>
      </c>
      <c r="F10" s="84">
        <v>3.375</v>
      </c>
      <c r="G10" s="84">
        <v>73.25</v>
      </c>
      <c r="H10" s="85">
        <v>0.5086805555555556</v>
      </c>
      <c r="I10" s="82"/>
      <c r="K10" s="36"/>
    </row>
    <row r="11" spans="1:11" ht="15">
      <c r="A11" s="88">
        <v>6</v>
      </c>
      <c r="B11" s="90">
        <v>7</v>
      </c>
      <c r="C11" s="24" t="s">
        <v>9</v>
      </c>
      <c r="D11" s="11" t="s">
        <v>6</v>
      </c>
      <c r="E11" s="83">
        <v>2</v>
      </c>
      <c r="F11" s="84">
        <v>6.25</v>
      </c>
      <c r="G11" s="84">
        <v>71.5</v>
      </c>
      <c r="H11" s="85">
        <v>0.4965277777777778</v>
      </c>
      <c r="I11" s="82"/>
      <c r="K11" s="36"/>
    </row>
    <row r="12" spans="1:11" ht="15">
      <c r="A12" s="88">
        <v>7</v>
      </c>
      <c r="B12" s="90">
        <v>9</v>
      </c>
      <c r="C12" s="28" t="s">
        <v>11</v>
      </c>
      <c r="D12" s="29" t="s">
        <v>50</v>
      </c>
      <c r="E12" s="83">
        <v>3</v>
      </c>
      <c r="F12" s="84">
        <v>-10.0625</v>
      </c>
      <c r="G12" s="84">
        <v>70</v>
      </c>
      <c r="H12" s="85">
        <v>0.4861111111111111</v>
      </c>
      <c r="I12" s="82"/>
      <c r="K12" s="36"/>
    </row>
    <row r="13" spans="1:11" ht="15">
      <c r="A13" s="88">
        <v>8</v>
      </c>
      <c r="B13" s="90">
        <v>3</v>
      </c>
      <c r="C13" s="24" t="s">
        <v>19</v>
      </c>
      <c r="D13" s="25" t="s">
        <v>20</v>
      </c>
      <c r="E13" s="83">
        <v>0.5</v>
      </c>
      <c r="F13" s="84">
        <v>-9.8125</v>
      </c>
      <c r="G13" s="84">
        <v>69.5</v>
      </c>
      <c r="H13" s="85">
        <v>0.4826388888888889</v>
      </c>
      <c r="I13" s="82"/>
      <c r="K13" s="36"/>
    </row>
    <row r="14" spans="1:11" ht="15">
      <c r="A14" s="88">
        <v>9</v>
      </c>
      <c r="B14" s="89">
        <v>10</v>
      </c>
      <c r="C14" s="10" t="s">
        <v>2</v>
      </c>
      <c r="D14" s="25" t="s">
        <v>1</v>
      </c>
      <c r="E14" s="83">
        <v>-0.5</v>
      </c>
      <c r="F14" s="84">
        <v>1</v>
      </c>
      <c r="G14" s="84">
        <v>63</v>
      </c>
      <c r="H14" s="85">
        <v>0.4375</v>
      </c>
      <c r="I14" s="82"/>
      <c r="K14" s="36"/>
    </row>
    <row r="15" spans="1:9" ht="15">
      <c r="A15" s="88">
        <v>10</v>
      </c>
      <c r="B15" s="90">
        <v>6</v>
      </c>
      <c r="C15" s="24" t="s">
        <v>16</v>
      </c>
      <c r="D15" s="25" t="s">
        <v>3</v>
      </c>
      <c r="E15" s="83">
        <v>2.5</v>
      </c>
      <c r="F15" s="84">
        <v>-49.25</v>
      </c>
      <c r="G15" s="84">
        <v>50.5</v>
      </c>
      <c r="H15" s="85">
        <v>0.3506944444444444</v>
      </c>
      <c r="I15" s="82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showGridLines="0" workbookViewId="0" topLeftCell="A1">
      <selection activeCell="A1" sqref="A1"/>
    </sheetView>
  </sheetViews>
  <sheetFormatPr defaultColWidth="10.00390625" defaultRowHeight="15"/>
  <cols>
    <col min="1" max="1" width="5.00390625" style="35" customWidth="1"/>
    <col min="2" max="2" width="4.421875" style="37" customWidth="1"/>
    <col min="3" max="3" width="17.421875" style="37" customWidth="1"/>
    <col min="4" max="4" width="18.28125" style="37" customWidth="1"/>
    <col min="5" max="6" width="6.7109375" style="35" customWidth="1"/>
    <col min="7" max="7" width="7.7109375" style="38" customWidth="1"/>
    <col min="8" max="8" width="7.7109375" style="35" customWidth="1"/>
    <col min="9" max="9" width="7.7109375" style="39" customWidth="1"/>
    <col min="10" max="10" width="6.57421875" style="35" customWidth="1"/>
    <col min="11" max="16384" width="10.00390625" style="35" customWidth="1"/>
  </cols>
  <sheetData>
    <row r="1" spans="1:9" s="34" customFormat="1" ht="15">
      <c r="A1" s="95" t="s">
        <v>80</v>
      </c>
      <c r="B1" s="65"/>
      <c r="C1" s="65"/>
      <c r="D1" s="65"/>
      <c r="E1" s="66"/>
      <c r="F1" s="67"/>
      <c r="G1" s="68"/>
      <c r="H1" s="68"/>
      <c r="I1" s="66"/>
    </row>
    <row r="2" spans="1:9" s="34" customFormat="1" ht="15">
      <c r="A2" s="95" t="s">
        <v>87</v>
      </c>
      <c r="B2" s="65"/>
      <c r="C2" s="65"/>
      <c r="D2" s="65"/>
      <c r="E2" s="66"/>
      <c r="F2" s="67"/>
      <c r="G2" s="68"/>
      <c r="H2" s="68"/>
      <c r="I2" s="66"/>
    </row>
    <row r="3" spans="1:8" s="3" customFormat="1" ht="12.75">
      <c r="A3" s="14"/>
      <c r="C3" s="15"/>
      <c r="D3" s="16"/>
      <c r="E3" s="17" t="s">
        <v>25</v>
      </c>
      <c r="F3" s="17">
        <v>9</v>
      </c>
      <c r="H3" s="18" t="s">
        <v>26</v>
      </c>
    </row>
    <row r="4" spans="1:8" s="3" customFormat="1" ht="12.75">
      <c r="A4" s="2"/>
      <c r="B4" s="2"/>
      <c r="C4" s="2"/>
      <c r="D4" s="2"/>
      <c r="E4" s="17" t="s">
        <v>27</v>
      </c>
      <c r="F4" s="17">
        <v>18</v>
      </c>
      <c r="H4" s="19">
        <v>96</v>
      </c>
    </row>
    <row r="5" spans="1:9" s="3" customFormat="1" ht="12.75">
      <c r="A5" s="20" t="s">
        <v>0</v>
      </c>
      <c r="B5" s="20" t="s">
        <v>28</v>
      </c>
      <c r="C5" s="21" t="s">
        <v>23</v>
      </c>
      <c r="D5" s="21"/>
      <c r="E5" s="22" t="s">
        <v>29</v>
      </c>
      <c r="F5" s="22" t="s">
        <v>30</v>
      </c>
      <c r="G5" s="23" t="s">
        <v>31</v>
      </c>
      <c r="H5" s="23" t="s">
        <v>32</v>
      </c>
      <c r="I5" s="22" t="s">
        <v>33</v>
      </c>
    </row>
    <row r="6" spans="1:11" ht="15" customHeight="1">
      <c r="A6" s="88">
        <v>1</v>
      </c>
      <c r="B6" s="90">
        <v>4</v>
      </c>
      <c r="C6" s="10" t="s">
        <v>2</v>
      </c>
      <c r="D6" s="25" t="s">
        <v>8</v>
      </c>
      <c r="E6" s="83">
        <v>-1</v>
      </c>
      <c r="F6" s="84">
        <v>27.375</v>
      </c>
      <c r="G6" s="84">
        <v>59</v>
      </c>
      <c r="H6" s="85">
        <v>0.6145833333333334</v>
      </c>
      <c r="I6" s="82">
        <v>9</v>
      </c>
      <c r="K6" s="36"/>
    </row>
    <row r="7" spans="1:11" ht="15" customHeight="1">
      <c r="A7" s="88">
        <v>2</v>
      </c>
      <c r="B7" s="90">
        <v>1</v>
      </c>
      <c r="C7" s="10" t="s">
        <v>13</v>
      </c>
      <c r="D7" s="25" t="s">
        <v>15</v>
      </c>
      <c r="E7" s="83">
        <v>-1.75</v>
      </c>
      <c r="F7" s="84">
        <v>15.875</v>
      </c>
      <c r="G7" s="84">
        <v>56</v>
      </c>
      <c r="H7" s="85">
        <v>0.5833333333333334</v>
      </c>
      <c r="I7" s="82">
        <v>4</v>
      </c>
      <c r="K7" s="36"/>
    </row>
    <row r="8" spans="1:11" ht="15" customHeight="1">
      <c r="A8" s="88">
        <v>3</v>
      </c>
      <c r="B8" s="90">
        <v>3</v>
      </c>
      <c r="C8" s="24" t="s">
        <v>1</v>
      </c>
      <c r="D8" s="25" t="s">
        <v>22</v>
      </c>
      <c r="E8" s="83">
        <v>-0.25</v>
      </c>
      <c r="F8" s="84">
        <v>21.5</v>
      </c>
      <c r="G8" s="84">
        <v>52</v>
      </c>
      <c r="H8" s="85">
        <v>0.5416666666666666</v>
      </c>
      <c r="I8" s="82">
        <v>1</v>
      </c>
      <c r="K8" s="36"/>
    </row>
    <row r="9" spans="1:11" ht="15" customHeight="1">
      <c r="A9" s="88">
        <v>4</v>
      </c>
      <c r="B9" s="89">
        <v>9</v>
      </c>
      <c r="C9" s="40" t="s">
        <v>70</v>
      </c>
      <c r="D9" s="41" t="s">
        <v>17</v>
      </c>
      <c r="E9" s="83">
        <v>3</v>
      </c>
      <c r="F9" s="84">
        <v>-15.5</v>
      </c>
      <c r="G9" s="84">
        <v>51</v>
      </c>
      <c r="H9" s="85">
        <v>0.53125</v>
      </c>
      <c r="I9" s="82">
        <v>1</v>
      </c>
      <c r="K9" s="36"/>
    </row>
    <row r="10" spans="1:11" ht="15" customHeight="1">
      <c r="A10" s="96">
        <v>5</v>
      </c>
      <c r="B10" s="89">
        <v>8</v>
      </c>
      <c r="C10" s="24" t="s">
        <v>5</v>
      </c>
      <c r="D10" s="25" t="s">
        <v>35</v>
      </c>
      <c r="E10" s="83">
        <v>3</v>
      </c>
      <c r="F10" s="84">
        <v>5.5</v>
      </c>
      <c r="G10" s="84">
        <v>50</v>
      </c>
      <c r="H10" s="85">
        <v>0.5208333333333334</v>
      </c>
      <c r="I10" s="82"/>
      <c r="K10" s="36"/>
    </row>
    <row r="11" spans="1:11" ht="15" customHeight="1">
      <c r="A11" s="96">
        <v>6</v>
      </c>
      <c r="B11" s="90">
        <v>5</v>
      </c>
      <c r="C11" s="24" t="s">
        <v>14</v>
      </c>
      <c r="D11" s="25" t="s">
        <v>21</v>
      </c>
      <c r="E11" s="83">
        <v>1</v>
      </c>
      <c r="F11" s="84">
        <v>0.375</v>
      </c>
      <c r="G11" s="84">
        <v>46</v>
      </c>
      <c r="H11" s="85">
        <v>0.4791666666666667</v>
      </c>
      <c r="I11" s="78"/>
      <c r="K11" s="36"/>
    </row>
    <row r="12" spans="1:11" ht="15" customHeight="1">
      <c r="A12" s="88">
        <v>7</v>
      </c>
      <c r="B12" s="89">
        <v>2</v>
      </c>
      <c r="C12" s="24" t="s">
        <v>42</v>
      </c>
      <c r="D12" s="25" t="s">
        <v>18</v>
      </c>
      <c r="E12" s="83">
        <v>1</v>
      </c>
      <c r="F12" s="84">
        <v>-20.625</v>
      </c>
      <c r="G12" s="84">
        <v>45</v>
      </c>
      <c r="H12" s="85">
        <v>0.46875</v>
      </c>
      <c r="I12" s="78"/>
      <c r="K12" s="36"/>
    </row>
    <row r="13" spans="1:11" ht="15" customHeight="1">
      <c r="A13" s="88">
        <v>8</v>
      </c>
      <c r="B13" s="89">
        <v>7</v>
      </c>
      <c r="C13" s="28" t="s">
        <v>16</v>
      </c>
      <c r="D13" s="25" t="s">
        <v>3</v>
      </c>
      <c r="E13" s="83">
        <v>2.5</v>
      </c>
      <c r="F13" s="84">
        <v>-19.5</v>
      </c>
      <c r="G13" s="84">
        <v>37</v>
      </c>
      <c r="H13" s="85">
        <v>0.3854166666666667</v>
      </c>
      <c r="I13" s="82"/>
      <c r="K13" s="36"/>
    </row>
    <row r="14" spans="1:11" ht="15" customHeight="1">
      <c r="A14" s="88">
        <v>9</v>
      </c>
      <c r="B14" s="90">
        <v>6</v>
      </c>
      <c r="C14" s="28" t="s">
        <v>9</v>
      </c>
      <c r="D14" s="87" t="s">
        <v>6</v>
      </c>
      <c r="E14" s="83">
        <v>2</v>
      </c>
      <c r="F14" s="84">
        <v>-15</v>
      </c>
      <c r="G14" s="84">
        <v>36</v>
      </c>
      <c r="H14" s="85">
        <v>0.375</v>
      </c>
      <c r="I14" s="78"/>
      <c r="K14" s="36"/>
    </row>
    <row r="15" spans="1:9" ht="15">
      <c r="A15" s="79"/>
      <c r="B15" s="92"/>
      <c r="C15" s="92"/>
      <c r="D15" s="92"/>
      <c r="E15" s="79"/>
      <c r="F15" s="97"/>
      <c r="G15" s="79"/>
      <c r="H15" s="78"/>
      <c r="I15" s="94"/>
    </row>
    <row r="16" spans="1:9" ht="15">
      <c r="A16" s="79"/>
      <c r="B16" s="92"/>
      <c r="C16" s="92"/>
      <c r="D16" s="92"/>
      <c r="E16" s="79"/>
      <c r="F16" s="97"/>
      <c r="G16" s="79"/>
      <c r="H16" s="78"/>
      <c r="I16" s="94"/>
    </row>
    <row r="17" spans="1:9" ht="15">
      <c r="A17" s="79"/>
      <c r="B17" s="92"/>
      <c r="C17" s="92"/>
      <c r="D17" s="92"/>
      <c r="E17" s="79"/>
      <c r="F17" s="97"/>
      <c r="G17" s="79"/>
      <c r="H17" s="78"/>
      <c r="I17" s="94"/>
    </row>
    <row r="18" spans="1:9" ht="15">
      <c r="A18" s="79"/>
      <c r="B18" s="92"/>
      <c r="C18" s="92"/>
      <c r="D18" s="79"/>
      <c r="E18" s="97"/>
      <c r="F18" s="79"/>
      <c r="G18" s="78"/>
      <c r="H18" s="94"/>
      <c r="I18" s="7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6"/>
  <sheetViews>
    <sheetView showGridLines="0" workbookViewId="0" topLeftCell="A1">
      <selection activeCell="A1" sqref="A1"/>
    </sheetView>
  </sheetViews>
  <sheetFormatPr defaultColWidth="10.00390625" defaultRowHeight="15"/>
  <cols>
    <col min="1" max="1" width="5.00390625" style="35" customWidth="1"/>
    <col min="2" max="2" width="4.421875" style="37" customWidth="1"/>
    <col min="3" max="3" width="17.421875" style="37" customWidth="1"/>
    <col min="4" max="4" width="18.28125" style="37" customWidth="1"/>
    <col min="5" max="6" width="6.7109375" style="35" customWidth="1"/>
    <col min="7" max="7" width="7.7109375" style="38" customWidth="1"/>
    <col min="8" max="8" width="7.7109375" style="35" customWidth="1"/>
    <col min="9" max="9" width="7.7109375" style="39" customWidth="1"/>
    <col min="10" max="10" width="6.57421875" style="35" customWidth="1"/>
    <col min="11" max="16384" width="10.00390625" style="35" customWidth="1"/>
  </cols>
  <sheetData>
    <row r="1" spans="1:9" s="34" customFormat="1" ht="15">
      <c r="A1" s="95" t="s">
        <v>80</v>
      </c>
      <c r="B1" s="65"/>
      <c r="C1" s="65"/>
      <c r="D1" s="65"/>
      <c r="E1" s="66"/>
      <c r="F1" s="67"/>
      <c r="G1" s="68"/>
      <c r="H1" s="68"/>
      <c r="I1" s="66"/>
    </row>
    <row r="2" spans="1:9" s="34" customFormat="1" ht="15">
      <c r="A2" s="95" t="s">
        <v>88</v>
      </c>
      <c r="B2" s="65"/>
      <c r="C2" s="65"/>
      <c r="D2" s="65"/>
      <c r="E2" s="66"/>
      <c r="F2" s="67"/>
      <c r="G2" s="68"/>
      <c r="H2" s="68"/>
      <c r="I2" s="66"/>
    </row>
    <row r="3" spans="1:8" s="3" customFormat="1" ht="12.75">
      <c r="A3" s="14"/>
      <c r="C3" s="15"/>
      <c r="D3" s="16"/>
      <c r="E3" s="17" t="s">
        <v>25</v>
      </c>
      <c r="F3" s="17">
        <v>7</v>
      </c>
      <c r="H3" s="69" t="s">
        <v>26</v>
      </c>
    </row>
    <row r="4" spans="1:8" s="3" customFormat="1" ht="12.75">
      <c r="A4" s="2"/>
      <c r="B4" s="2"/>
      <c r="C4" s="2"/>
      <c r="D4" s="2"/>
      <c r="E4" s="17" t="s">
        <v>27</v>
      </c>
      <c r="F4" s="17">
        <v>21</v>
      </c>
      <c r="H4" s="71">
        <v>72</v>
      </c>
    </row>
    <row r="5" spans="1:9" s="3" customFormat="1" ht="12.75">
      <c r="A5" s="20" t="s">
        <v>0</v>
      </c>
      <c r="B5" s="20" t="s">
        <v>28</v>
      </c>
      <c r="C5" s="21" t="s">
        <v>23</v>
      </c>
      <c r="D5" s="21"/>
      <c r="E5" s="22" t="s">
        <v>29</v>
      </c>
      <c r="F5" s="22" t="s">
        <v>30</v>
      </c>
      <c r="G5" s="72" t="s">
        <v>31</v>
      </c>
      <c r="H5" s="23" t="s">
        <v>32</v>
      </c>
      <c r="I5" s="22" t="s">
        <v>33</v>
      </c>
    </row>
    <row r="6" spans="1:11" ht="15" customHeight="1">
      <c r="A6" s="73">
        <v>1</v>
      </c>
      <c r="B6" s="74">
        <v>7</v>
      </c>
      <c r="C6" s="24" t="s">
        <v>8</v>
      </c>
      <c r="D6" s="25" t="s">
        <v>22</v>
      </c>
      <c r="E6" s="75">
        <v>-0.5</v>
      </c>
      <c r="F6" s="76">
        <v>30</v>
      </c>
      <c r="G6" s="76">
        <v>46</v>
      </c>
      <c r="H6" s="77">
        <v>0.6388888888888888</v>
      </c>
      <c r="I6" s="78">
        <v>7</v>
      </c>
      <c r="K6" s="36"/>
    </row>
    <row r="7" spans="1:11" ht="15" customHeight="1">
      <c r="A7" s="73">
        <v>2</v>
      </c>
      <c r="B7" s="74">
        <v>2</v>
      </c>
      <c r="C7" s="24" t="s">
        <v>9</v>
      </c>
      <c r="D7" s="11" t="s">
        <v>6</v>
      </c>
      <c r="E7" s="75">
        <v>2</v>
      </c>
      <c r="F7" s="76">
        <v>6.25</v>
      </c>
      <c r="G7" s="76">
        <v>38</v>
      </c>
      <c r="H7" s="77">
        <v>0.5277777777777778</v>
      </c>
      <c r="I7" s="78">
        <v>2</v>
      </c>
      <c r="K7" s="36"/>
    </row>
    <row r="8" spans="1:11" ht="15" customHeight="1">
      <c r="A8" s="73">
        <v>3</v>
      </c>
      <c r="B8" s="74">
        <v>4</v>
      </c>
      <c r="C8" s="10" t="s">
        <v>89</v>
      </c>
      <c r="D8" s="11" t="s">
        <v>90</v>
      </c>
      <c r="E8" s="75">
        <v>1</v>
      </c>
      <c r="F8" s="76">
        <v>4.75</v>
      </c>
      <c r="G8" s="76">
        <v>37</v>
      </c>
      <c r="H8" s="77">
        <v>0.5138888888888888</v>
      </c>
      <c r="I8" s="78">
        <v>1</v>
      </c>
      <c r="K8" s="36"/>
    </row>
    <row r="9" spans="1:11" ht="15" customHeight="1">
      <c r="A9" s="81">
        <v>4</v>
      </c>
      <c r="B9" s="74">
        <v>6</v>
      </c>
      <c r="C9" s="24" t="s">
        <v>14</v>
      </c>
      <c r="D9" s="25" t="s">
        <v>21</v>
      </c>
      <c r="E9" s="83">
        <v>1</v>
      </c>
      <c r="F9" s="76">
        <v>-2.75</v>
      </c>
      <c r="G9" s="76">
        <v>35</v>
      </c>
      <c r="H9" s="77">
        <v>0.4861111111111111</v>
      </c>
      <c r="I9" s="82"/>
      <c r="K9" s="36"/>
    </row>
    <row r="10" spans="1:11" ht="15" customHeight="1">
      <c r="A10" s="73">
        <v>5</v>
      </c>
      <c r="B10" s="80">
        <v>5</v>
      </c>
      <c r="C10" s="24" t="s">
        <v>16</v>
      </c>
      <c r="D10" s="25" t="s">
        <v>3</v>
      </c>
      <c r="E10" s="75">
        <v>2.5</v>
      </c>
      <c r="F10" s="76">
        <v>-18.5</v>
      </c>
      <c r="G10" s="76">
        <v>34</v>
      </c>
      <c r="H10" s="77">
        <v>0.4722222222222222</v>
      </c>
      <c r="I10" s="78"/>
      <c r="K10" s="36"/>
    </row>
    <row r="11" spans="1:11" ht="15" customHeight="1">
      <c r="A11" s="73">
        <v>6</v>
      </c>
      <c r="B11" s="74">
        <v>1</v>
      </c>
      <c r="C11" s="24" t="s">
        <v>5</v>
      </c>
      <c r="D11" s="25" t="s">
        <v>35</v>
      </c>
      <c r="E11" s="75">
        <v>3</v>
      </c>
      <c r="F11" s="76">
        <v>-17.5</v>
      </c>
      <c r="G11" s="76">
        <v>31</v>
      </c>
      <c r="H11" s="77">
        <v>0.4305555555555556</v>
      </c>
      <c r="I11" s="82"/>
      <c r="K11" s="36"/>
    </row>
    <row r="12" spans="1:11" ht="15" customHeight="1">
      <c r="A12" s="81" t="s">
        <v>37</v>
      </c>
      <c r="B12" s="74">
        <v>3</v>
      </c>
      <c r="C12" s="98" t="s">
        <v>2</v>
      </c>
      <c r="D12" s="29" t="s">
        <v>7</v>
      </c>
      <c r="E12" s="75">
        <v>0.25</v>
      </c>
      <c r="F12" s="76">
        <v>-2.25</v>
      </c>
      <c r="G12" s="76">
        <v>31</v>
      </c>
      <c r="H12" s="77">
        <v>0.4305555555555556</v>
      </c>
      <c r="I12" s="82"/>
      <c r="K12" s="36"/>
    </row>
    <row r="13" spans="1:9" ht="15">
      <c r="A13" s="79"/>
      <c r="B13" s="92"/>
      <c r="C13" s="92"/>
      <c r="D13" s="92"/>
      <c r="E13" s="79"/>
      <c r="F13" s="97"/>
      <c r="G13" s="79"/>
      <c r="H13" s="78"/>
      <c r="I13" s="94"/>
    </row>
    <row r="14" spans="1:9" ht="15">
      <c r="A14" s="79"/>
      <c r="B14" s="92"/>
      <c r="C14" s="92"/>
      <c r="D14" s="92"/>
      <c r="E14" s="79"/>
      <c r="F14" s="97"/>
      <c r="G14" s="79"/>
      <c r="H14" s="78"/>
      <c r="I14" s="94"/>
    </row>
    <row r="15" spans="1:9" ht="15">
      <c r="A15" s="79"/>
      <c r="B15" s="92"/>
      <c r="C15" s="92"/>
      <c r="D15" s="92"/>
      <c r="E15" s="79"/>
      <c r="F15" s="97"/>
      <c r="G15" s="79"/>
      <c r="H15" s="78"/>
      <c r="I15" s="94"/>
    </row>
    <row r="16" spans="1:9" ht="15">
      <c r="A16" s="79"/>
      <c r="B16" s="92"/>
      <c r="C16" s="92"/>
      <c r="D16" s="79"/>
      <c r="E16" s="97"/>
      <c r="F16" s="79"/>
      <c r="G16" s="78"/>
      <c r="H16" s="94"/>
      <c r="I16" s="7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6"/>
  <sheetViews>
    <sheetView showGridLines="0" workbookViewId="0" topLeftCell="A1">
      <selection activeCell="A1" sqref="A1"/>
    </sheetView>
  </sheetViews>
  <sheetFormatPr defaultColWidth="10.00390625" defaultRowHeight="15"/>
  <cols>
    <col min="1" max="1" width="5.00390625" style="35" customWidth="1"/>
    <col min="2" max="2" width="4.421875" style="37" customWidth="1"/>
    <col min="3" max="3" width="17.421875" style="37" customWidth="1"/>
    <col min="4" max="4" width="18.28125" style="37" customWidth="1"/>
    <col min="5" max="6" width="6.7109375" style="35" customWidth="1"/>
    <col min="7" max="7" width="7.7109375" style="38" customWidth="1"/>
    <col min="8" max="8" width="7.7109375" style="35" customWidth="1"/>
    <col min="9" max="9" width="7.7109375" style="39" customWidth="1"/>
    <col min="10" max="10" width="6.57421875" style="35" customWidth="1"/>
    <col min="11" max="16384" width="10.00390625" style="35" customWidth="1"/>
  </cols>
  <sheetData>
    <row r="1" spans="1:9" s="34" customFormat="1" ht="15">
      <c r="A1" s="95" t="s">
        <v>80</v>
      </c>
      <c r="B1" s="65"/>
      <c r="C1" s="65"/>
      <c r="D1" s="65"/>
      <c r="E1" s="66"/>
      <c r="F1" s="67"/>
      <c r="G1" s="68"/>
      <c r="H1" s="68"/>
      <c r="I1" s="66"/>
    </row>
    <row r="2" spans="1:9" s="34" customFormat="1" ht="15">
      <c r="A2" s="95" t="s">
        <v>92</v>
      </c>
      <c r="B2" s="65"/>
      <c r="C2" s="65"/>
      <c r="D2" s="65"/>
      <c r="E2" s="66"/>
      <c r="F2" s="67"/>
      <c r="G2" s="68"/>
      <c r="H2" s="68"/>
      <c r="I2" s="66"/>
    </row>
    <row r="3" spans="1:8" s="3" customFormat="1" ht="12.75">
      <c r="A3" s="14"/>
      <c r="C3" s="15"/>
      <c r="D3" s="16"/>
      <c r="E3" s="17" t="s">
        <v>25</v>
      </c>
      <c r="F3" s="17">
        <v>7</v>
      </c>
      <c r="H3" s="69" t="s">
        <v>26</v>
      </c>
    </row>
    <row r="4" spans="1:8" s="3" customFormat="1" ht="12.75">
      <c r="A4" s="2"/>
      <c r="B4" s="2"/>
      <c r="C4" s="2"/>
      <c r="D4" s="2"/>
      <c r="E4" s="17" t="s">
        <v>27</v>
      </c>
      <c r="F4" s="17">
        <v>21</v>
      </c>
      <c r="H4" s="71">
        <v>72</v>
      </c>
    </row>
    <row r="5" spans="1:9" s="3" customFormat="1" ht="12.75">
      <c r="A5" s="20" t="s">
        <v>0</v>
      </c>
      <c r="B5" s="20" t="s">
        <v>28</v>
      </c>
      <c r="C5" s="21" t="s">
        <v>23</v>
      </c>
      <c r="D5" s="21"/>
      <c r="E5" s="22" t="s">
        <v>29</v>
      </c>
      <c r="F5" s="22" t="s">
        <v>30</v>
      </c>
      <c r="G5" s="72" t="s">
        <v>31</v>
      </c>
      <c r="H5" s="23" t="s">
        <v>32</v>
      </c>
      <c r="I5" s="22" t="s">
        <v>33</v>
      </c>
    </row>
    <row r="6" spans="1:11" ht="15" customHeight="1">
      <c r="A6" s="73">
        <v>1</v>
      </c>
      <c r="B6" s="74">
        <v>7</v>
      </c>
      <c r="C6" s="10" t="s">
        <v>17</v>
      </c>
      <c r="D6" s="11" t="s">
        <v>91</v>
      </c>
      <c r="E6" s="75">
        <v>3</v>
      </c>
      <c r="F6" s="76">
        <v>19</v>
      </c>
      <c r="G6" s="76">
        <v>46</v>
      </c>
      <c r="H6" s="77">
        <v>0.6388888888888888</v>
      </c>
      <c r="I6" s="78">
        <v>6</v>
      </c>
      <c r="K6" s="36"/>
    </row>
    <row r="7" spans="1:11" ht="15" customHeight="1">
      <c r="A7" s="73">
        <v>2</v>
      </c>
      <c r="B7" s="74">
        <v>4</v>
      </c>
      <c r="C7" s="24" t="s">
        <v>14</v>
      </c>
      <c r="D7" s="25" t="s">
        <v>21</v>
      </c>
      <c r="E7" s="75">
        <v>1</v>
      </c>
      <c r="F7" s="76">
        <v>-1.5</v>
      </c>
      <c r="G7" s="76">
        <v>38</v>
      </c>
      <c r="H7" s="77">
        <v>0.5277777777777778</v>
      </c>
      <c r="I7" s="78">
        <v>1</v>
      </c>
      <c r="K7" s="36"/>
    </row>
    <row r="8" spans="1:11" ht="15" customHeight="1">
      <c r="A8" s="81" t="s">
        <v>37</v>
      </c>
      <c r="B8" s="74">
        <v>6</v>
      </c>
      <c r="C8" s="24" t="s">
        <v>16</v>
      </c>
      <c r="D8" s="25" t="s">
        <v>3</v>
      </c>
      <c r="E8" s="75">
        <v>2.5</v>
      </c>
      <c r="F8" s="76">
        <v>21.25</v>
      </c>
      <c r="G8" s="76">
        <v>38</v>
      </c>
      <c r="H8" s="77">
        <v>0.5277777777777778</v>
      </c>
      <c r="I8" s="78">
        <v>1</v>
      </c>
      <c r="K8" s="36"/>
    </row>
    <row r="9" spans="1:11" ht="15" customHeight="1">
      <c r="A9" s="81">
        <v>4</v>
      </c>
      <c r="B9" s="74">
        <v>1</v>
      </c>
      <c r="C9" s="24" t="s">
        <v>42</v>
      </c>
      <c r="D9" s="25" t="s">
        <v>18</v>
      </c>
      <c r="E9" s="75">
        <v>1</v>
      </c>
      <c r="F9" s="76">
        <v>-4.75</v>
      </c>
      <c r="G9" s="76">
        <v>36</v>
      </c>
      <c r="H9" s="77">
        <v>0.5</v>
      </c>
      <c r="I9" s="82"/>
      <c r="K9" s="36"/>
    </row>
    <row r="10" spans="1:11" ht="15" customHeight="1">
      <c r="A10" s="81" t="s">
        <v>37</v>
      </c>
      <c r="B10" s="74">
        <v>2</v>
      </c>
      <c r="C10" s="24" t="s">
        <v>7</v>
      </c>
      <c r="D10" s="25" t="s">
        <v>35</v>
      </c>
      <c r="E10" s="75">
        <v>2.5</v>
      </c>
      <c r="F10" s="76">
        <v>-1.25</v>
      </c>
      <c r="G10" s="76">
        <v>36</v>
      </c>
      <c r="H10" s="77">
        <v>0.5</v>
      </c>
      <c r="I10" s="78"/>
      <c r="K10" s="36"/>
    </row>
    <row r="11" spans="1:11" ht="15" customHeight="1">
      <c r="A11" s="73">
        <v>6</v>
      </c>
      <c r="B11" s="80">
        <v>5</v>
      </c>
      <c r="C11" s="24" t="s">
        <v>9</v>
      </c>
      <c r="D11" s="11" t="s">
        <v>6</v>
      </c>
      <c r="E11" s="75">
        <v>2</v>
      </c>
      <c r="F11" s="76">
        <v>-4.75</v>
      </c>
      <c r="G11" s="76">
        <v>32</v>
      </c>
      <c r="H11" s="77">
        <v>0.4444444444444444</v>
      </c>
      <c r="I11" s="82"/>
      <c r="K11" s="36"/>
    </row>
    <row r="12" spans="1:11" ht="15" customHeight="1">
      <c r="A12" s="73">
        <v>7</v>
      </c>
      <c r="B12" s="74">
        <v>3</v>
      </c>
      <c r="C12" s="24" t="s">
        <v>8</v>
      </c>
      <c r="D12" s="25" t="s">
        <v>22</v>
      </c>
      <c r="E12" s="75">
        <v>-0.5</v>
      </c>
      <c r="F12" s="76">
        <v>-28</v>
      </c>
      <c r="G12" s="76">
        <v>26</v>
      </c>
      <c r="H12" s="77">
        <v>0.3611111111111111</v>
      </c>
      <c r="I12" s="82"/>
      <c r="K12" s="36"/>
    </row>
    <row r="13" spans="1:9" ht="15">
      <c r="A13" s="79"/>
      <c r="B13" s="92"/>
      <c r="C13" s="92"/>
      <c r="D13" s="92"/>
      <c r="E13" s="79"/>
      <c r="F13" s="79"/>
      <c r="G13" s="93"/>
      <c r="H13" s="94"/>
      <c r="I13" s="82"/>
    </row>
    <row r="14" spans="1:9" ht="15">
      <c r="A14" s="79"/>
      <c r="B14" s="92"/>
      <c r="C14" s="92"/>
      <c r="D14" s="92"/>
      <c r="E14" s="79"/>
      <c r="F14" s="97"/>
      <c r="G14" s="79"/>
      <c r="H14" s="78"/>
      <c r="I14" s="94"/>
    </row>
    <row r="15" spans="1:9" ht="15">
      <c r="A15" s="79"/>
      <c r="B15" s="92"/>
      <c r="C15" s="92"/>
      <c r="D15" s="92"/>
      <c r="E15" s="79"/>
      <c r="F15" s="97"/>
      <c r="G15" s="79"/>
      <c r="H15" s="78"/>
      <c r="I15" s="94"/>
    </row>
    <row r="16" spans="1:9" ht="15">
      <c r="A16" s="79"/>
      <c r="B16" s="92"/>
      <c r="C16" s="92"/>
      <c r="D16" s="79"/>
      <c r="E16" s="97"/>
      <c r="F16" s="79"/>
      <c r="G16" s="78"/>
      <c r="H16" s="94"/>
      <c r="I16" s="7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6"/>
  <sheetViews>
    <sheetView showGridLines="0" workbookViewId="0" topLeftCell="A1">
      <selection activeCell="A1" sqref="A1"/>
    </sheetView>
  </sheetViews>
  <sheetFormatPr defaultColWidth="10.00390625" defaultRowHeight="15"/>
  <cols>
    <col min="1" max="1" width="5.00390625" style="35" customWidth="1"/>
    <col min="2" max="2" width="4.421875" style="37" customWidth="1"/>
    <col min="3" max="3" width="17.421875" style="37" customWidth="1"/>
    <col min="4" max="4" width="18.28125" style="37" customWidth="1"/>
    <col min="5" max="6" width="6.7109375" style="35" customWidth="1"/>
    <col min="7" max="7" width="7.7109375" style="38" customWidth="1"/>
    <col min="8" max="8" width="7.7109375" style="35" customWidth="1"/>
    <col min="9" max="9" width="7.7109375" style="39" customWidth="1"/>
    <col min="10" max="10" width="6.57421875" style="35" customWidth="1"/>
    <col min="11" max="16384" width="10.00390625" style="35" customWidth="1"/>
  </cols>
  <sheetData>
    <row r="1" spans="1:9" s="34" customFormat="1" ht="15">
      <c r="A1" s="95" t="s">
        <v>80</v>
      </c>
      <c r="B1" s="65"/>
      <c r="C1" s="65"/>
      <c r="D1" s="65"/>
      <c r="E1" s="66"/>
      <c r="F1" s="67"/>
      <c r="G1" s="68"/>
      <c r="H1" s="68"/>
      <c r="I1" s="66"/>
    </row>
    <row r="2" spans="1:9" s="34" customFormat="1" ht="15">
      <c r="A2" s="95" t="s">
        <v>93</v>
      </c>
      <c r="B2" s="65"/>
      <c r="C2" s="65"/>
      <c r="D2" s="65"/>
      <c r="E2" s="66"/>
      <c r="F2" s="67"/>
      <c r="G2" s="68"/>
      <c r="H2" s="68"/>
      <c r="I2" s="66"/>
    </row>
    <row r="3" spans="1:8" s="3" customFormat="1" ht="12.75">
      <c r="A3" s="14"/>
      <c r="C3" s="15"/>
      <c r="D3" s="16"/>
      <c r="E3" s="17" t="s">
        <v>25</v>
      </c>
      <c r="F3" s="17">
        <v>11</v>
      </c>
      <c r="H3" s="18" t="s">
        <v>26</v>
      </c>
    </row>
    <row r="4" spans="1:8" s="3" customFormat="1" ht="12.75">
      <c r="A4" s="2"/>
      <c r="B4" s="2"/>
      <c r="C4" s="2"/>
      <c r="D4" s="2"/>
      <c r="E4" s="17" t="s">
        <v>27</v>
      </c>
      <c r="F4" s="17">
        <v>22</v>
      </c>
      <c r="H4" s="19">
        <v>160</v>
      </c>
    </row>
    <row r="5" spans="1:9" s="3" customFormat="1" ht="12.75">
      <c r="A5" s="20" t="s">
        <v>0</v>
      </c>
      <c r="B5" s="20" t="s">
        <v>28</v>
      </c>
      <c r="C5" s="21" t="s">
        <v>23</v>
      </c>
      <c r="D5" s="21"/>
      <c r="E5" s="22" t="s">
        <v>29</v>
      </c>
      <c r="F5" s="22" t="s">
        <v>30</v>
      </c>
      <c r="G5" s="23" t="s">
        <v>31</v>
      </c>
      <c r="H5" s="23" t="s">
        <v>32</v>
      </c>
      <c r="I5" s="22" t="s">
        <v>33</v>
      </c>
    </row>
    <row r="6" spans="1:11" ht="15">
      <c r="A6" s="88">
        <v>1</v>
      </c>
      <c r="B6" s="90">
        <v>8</v>
      </c>
      <c r="C6" s="24" t="s">
        <v>8</v>
      </c>
      <c r="D6" s="25" t="s">
        <v>22</v>
      </c>
      <c r="E6" s="83">
        <v>-0.5</v>
      </c>
      <c r="F6" s="84">
        <v>27.125</v>
      </c>
      <c r="G6" s="84">
        <v>99</v>
      </c>
      <c r="H6" s="85">
        <v>0.61875</v>
      </c>
      <c r="I6" s="82">
        <v>12</v>
      </c>
      <c r="K6" s="36"/>
    </row>
    <row r="7" spans="1:11" ht="15">
      <c r="A7" s="88">
        <v>2</v>
      </c>
      <c r="B7" s="90">
        <v>11</v>
      </c>
      <c r="C7" s="24" t="s">
        <v>14</v>
      </c>
      <c r="D7" s="25" t="s">
        <v>21</v>
      </c>
      <c r="E7" s="83">
        <v>1</v>
      </c>
      <c r="F7" s="84">
        <v>17.375</v>
      </c>
      <c r="G7" s="84">
        <v>95</v>
      </c>
      <c r="H7" s="85">
        <v>0.59375</v>
      </c>
      <c r="I7" s="82">
        <v>5</v>
      </c>
      <c r="K7" s="36"/>
    </row>
    <row r="8" spans="1:11" ht="15">
      <c r="A8" s="88">
        <v>3</v>
      </c>
      <c r="B8" s="90">
        <v>4</v>
      </c>
      <c r="C8" s="40" t="s">
        <v>70</v>
      </c>
      <c r="D8" s="41" t="s">
        <v>17</v>
      </c>
      <c r="E8" s="83">
        <v>3</v>
      </c>
      <c r="F8" s="84">
        <v>21.1875</v>
      </c>
      <c r="G8" s="84">
        <v>93</v>
      </c>
      <c r="H8" s="85">
        <v>0.58125</v>
      </c>
      <c r="I8" s="82">
        <v>2</v>
      </c>
      <c r="K8" s="36"/>
    </row>
    <row r="9" spans="1:11" ht="15">
      <c r="A9" s="88">
        <v>4</v>
      </c>
      <c r="B9" s="89">
        <v>6</v>
      </c>
      <c r="C9" s="24" t="s">
        <v>16</v>
      </c>
      <c r="D9" s="25" t="s">
        <v>3</v>
      </c>
      <c r="E9" s="83">
        <v>2.5</v>
      </c>
      <c r="F9" s="84">
        <v>15.1875</v>
      </c>
      <c r="G9" s="84">
        <v>90</v>
      </c>
      <c r="H9" s="85">
        <v>0.5625</v>
      </c>
      <c r="I9" s="82">
        <v>1</v>
      </c>
      <c r="K9" s="36"/>
    </row>
    <row r="10" spans="1:11" ht="15">
      <c r="A10" s="88">
        <v>5</v>
      </c>
      <c r="B10" s="90">
        <v>9</v>
      </c>
      <c r="C10" s="10" t="s">
        <v>2</v>
      </c>
      <c r="D10" s="25" t="s">
        <v>1</v>
      </c>
      <c r="E10" s="83">
        <v>-0.75</v>
      </c>
      <c r="F10" s="84">
        <v>27.1875</v>
      </c>
      <c r="G10" s="84">
        <v>88</v>
      </c>
      <c r="H10" s="85">
        <v>0.55</v>
      </c>
      <c r="I10" s="82"/>
      <c r="K10" s="36"/>
    </row>
    <row r="11" spans="1:11" ht="15">
      <c r="A11" s="88">
        <v>6</v>
      </c>
      <c r="B11" s="90">
        <v>3</v>
      </c>
      <c r="C11" s="24" t="s">
        <v>7</v>
      </c>
      <c r="D11" s="25" t="s">
        <v>35</v>
      </c>
      <c r="E11" s="83">
        <v>2.5</v>
      </c>
      <c r="F11" s="84">
        <v>-20.25</v>
      </c>
      <c r="G11" s="84">
        <v>79</v>
      </c>
      <c r="H11" s="85">
        <v>0.49375</v>
      </c>
      <c r="I11" s="82"/>
      <c r="K11" s="36"/>
    </row>
    <row r="12" spans="1:11" ht="15">
      <c r="A12" s="88">
        <v>7</v>
      </c>
      <c r="B12" s="90">
        <v>1</v>
      </c>
      <c r="C12" s="24" t="s">
        <v>42</v>
      </c>
      <c r="D12" s="25" t="s">
        <v>18</v>
      </c>
      <c r="E12" s="83">
        <v>1</v>
      </c>
      <c r="F12" s="84">
        <v>0.625</v>
      </c>
      <c r="G12" s="84">
        <v>73</v>
      </c>
      <c r="H12" s="85">
        <v>0.45625</v>
      </c>
      <c r="I12" s="82"/>
      <c r="K12" s="36"/>
    </row>
    <row r="13" spans="1:9" ht="15">
      <c r="A13" s="88">
        <v>8</v>
      </c>
      <c r="B13" s="90">
        <v>2</v>
      </c>
      <c r="C13" s="28" t="s">
        <v>19</v>
      </c>
      <c r="D13" s="29" t="s">
        <v>20</v>
      </c>
      <c r="E13" s="83">
        <v>0.5</v>
      </c>
      <c r="F13" s="84">
        <v>-7.125</v>
      </c>
      <c r="G13" s="84">
        <v>70</v>
      </c>
      <c r="H13" s="85">
        <v>0.4375</v>
      </c>
      <c r="I13" s="82"/>
    </row>
    <row r="14" spans="1:9" ht="15">
      <c r="A14" s="88">
        <v>9</v>
      </c>
      <c r="B14" s="89">
        <v>10</v>
      </c>
      <c r="C14" s="24" t="s">
        <v>5</v>
      </c>
      <c r="D14" s="25" t="s">
        <v>10</v>
      </c>
      <c r="E14" s="83">
        <v>1.5</v>
      </c>
      <c r="F14" s="84">
        <v>-20.6875</v>
      </c>
      <c r="G14" s="84">
        <v>65</v>
      </c>
      <c r="H14" s="85">
        <v>0.40625</v>
      </c>
      <c r="I14" s="82"/>
    </row>
    <row r="15" spans="1:9" ht="15">
      <c r="A15" s="88">
        <v>10</v>
      </c>
      <c r="B15" s="90">
        <v>5</v>
      </c>
      <c r="C15" s="24" t="s">
        <v>11</v>
      </c>
      <c r="D15" s="25" t="s">
        <v>50</v>
      </c>
      <c r="E15" s="83">
        <v>3</v>
      </c>
      <c r="F15" s="84">
        <v>-20.0625</v>
      </c>
      <c r="G15" s="84">
        <v>64</v>
      </c>
      <c r="H15" s="85">
        <v>0.4</v>
      </c>
      <c r="I15" s="82"/>
    </row>
    <row r="16" spans="1:9" ht="15">
      <c r="A16" s="96" t="s">
        <v>37</v>
      </c>
      <c r="B16" s="89">
        <v>7</v>
      </c>
      <c r="C16" s="24" t="s">
        <v>9</v>
      </c>
      <c r="D16" s="25" t="s">
        <v>6</v>
      </c>
      <c r="E16" s="83">
        <v>2</v>
      </c>
      <c r="F16" s="84">
        <v>-40.5625</v>
      </c>
      <c r="G16" s="84">
        <v>64</v>
      </c>
      <c r="H16" s="85">
        <v>0.4</v>
      </c>
      <c r="I16" s="82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Buh231</dc:creator>
  <cp:keywords/>
  <dc:description/>
  <cp:lastModifiedBy>УПалыча</cp:lastModifiedBy>
  <cp:lastPrinted>2016-10-31T06:50:32Z</cp:lastPrinted>
  <dcterms:created xsi:type="dcterms:W3CDTF">2013-06-24T09:33:55Z</dcterms:created>
  <dcterms:modified xsi:type="dcterms:W3CDTF">2016-10-31T06:57:14Z</dcterms:modified>
  <cp:category/>
  <cp:version/>
  <cp:contentType/>
  <cp:contentStatus/>
</cp:coreProperties>
</file>